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Rob\Backup 20-05-2016\Documents\Running\Running 2 YVAA\YVAA\YVAA Committee\Road Relay Champs\2019\"/>
    </mc:Choice>
  </mc:AlternateContent>
  <bookViews>
    <workbookView xWindow="0" yWindow="0" windowWidth="28800" windowHeight="12435"/>
  </bookViews>
  <sheets>
    <sheet name="RESULTS" sheetId="1" r:id="rId1"/>
    <sheet name="Category Results" sheetId="2" r:id="rId2"/>
  </sheets>
  <externalReferences>
    <externalReference r:id="rId3"/>
  </externalReferences>
  <definedNames>
    <definedName name="Team_seq">[1]Finish!$O$2:$Q$256</definedName>
    <definedName name="TeamIndividuals">[1]TeamIndividuals!$B$1:$C$551</definedName>
    <definedName name="TeamNames">[1]TeamNumbers!$B$5:$D$121</definedName>
    <definedName name="Times">[1]Finish!$Q$2:$T$256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87" i="1" l="1"/>
  <c r="H87" i="1"/>
  <c r="D87" i="1"/>
  <c r="B87" i="1"/>
  <c r="B86" i="1"/>
  <c r="L85" i="1"/>
  <c r="H85" i="1"/>
  <c r="D85" i="1"/>
  <c r="B85" i="1"/>
  <c r="B84" i="1"/>
  <c r="L83" i="1"/>
  <c r="H83" i="1"/>
  <c r="D83" i="1"/>
  <c r="B83" i="1"/>
  <c r="B82" i="1"/>
  <c r="L81" i="1"/>
  <c r="H81" i="1"/>
  <c r="D81" i="1"/>
  <c r="B81" i="1"/>
  <c r="B80" i="1"/>
  <c r="L79" i="1"/>
  <c r="H79" i="1"/>
  <c r="D79" i="1"/>
  <c r="B79" i="1"/>
  <c r="B78" i="1"/>
  <c r="L77" i="1"/>
  <c r="H77" i="1"/>
  <c r="D77" i="1"/>
  <c r="B77" i="1"/>
  <c r="B76" i="1"/>
  <c r="M75" i="1"/>
  <c r="K75" i="1"/>
  <c r="I75" i="1"/>
  <c r="G75" i="1"/>
  <c r="C75" i="1"/>
  <c r="B75" i="1"/>
  <c r="O75" i="1" s="1"/>
  <c r="O74" i="1"/>
  <c r="M74" i="1"/>
  <c r="K74" i="1"/>
  <c r="I74" i="1"/>
  <c r="G74" i="1"/>
  <c r="C74" i="1"/>
  <c r="B74" i="1"/>
  <c r="L74" i="1" s="1"/>
  <c r="O73" i="1"/>
  <c r="M73" i="1"/>
  <c r="K73" i="1"/>
  <c r="I73" i="1"/>
  <c r="G73" i="1"/>
  <c r="C73" i="1"/>
  <c r="B73" i="1"/>
  <c r="L73" i="1" s="1"/>
  <c r="O72" i="1"/>
  <c r="M72" i="1"/>
  <c r="K72" i="1"/>
  <c r="I72" i="1"/>
  <c r="G72" i="1"/>
  <c r="C72" i="1"/>
  <c r="B72" i="1"/>
  <c r="L72" i="1" s="1"/>
  <c r="O71" i="1"/>
  <c r="M71" i="1"/>
  <c r="K71" i="1"/>
  <c r="I71" i="1"/>
  <c r="G71" i="1"/>
  <c r="C71" i="1"/>
  <c r="B71" i="1"/>
  <c r="L71" i="1" s="1"/>
  <c r="O70" i="1"/>
  <c r="M70" i="1"/>
  <c r="K70" i="1"/>
  <c r="I70" i="1"/>
  <c r="G70" i="1"/>
  <c r="C70" i="1"/>
  <c r="B70" i="1"/>
  <c r="L70" i="1" s="1"/>
  <c r="O69" i="1"/>
  <c r="M69" i="1"/>
  <c r="K69" i="1"/>
  <c r="I69" i="1"/>
  <c r="G69" i="1"/>
  <c r="C69" i="1"/>
  <c r="B69" i="1"/>
  <c r="L69" i="1" s="1"/>
  <c r="O68" i="1"/>
  <c r="M68" i="1"/>
  <c r="K68" i="1"/>
  <c r="I68" i="1"/>
  <c r="G68" i="1"/>
  <c r="C68" i="1"/>
  <c r="B68" i="1"/>
  <c r="L68" i="1" s="1"/>
  <c r="O67" i="1"/>
  <c r="M67" i="1"/>
  <c r="K67" i="1"/>
  <c r="I67" i="1"/>
  <c r="G67" i="1"/>
  <c r="C67" i="1"/>
  <c r="B67" i="1"/>
  <c r="L67" i="1" s="1"/>
  <c r="O66" i="1"/>
  <c r="M66" i="1"/>
  <c r="K66" i="1"/>
  <c r="I66" i="1"/>
  <c r="G66" i="1"/>
  <c r="C66" i="1"/>
  <c r="B66" i="1"/>
  <c r="L66" i="1" s="1"/>
  <c r="O65" i="1"/>
  <c r="M65" i="1"/>
  <c r="K65" i="1"/>
  <c r="I65" i="1"/>
  <c r="G65" i="1"/>
  <c r="C65" i="1"/>
  <c r="B65" i="1"/>
  <c r="L65" i="1" s="1"/>
  <c r="O64" i="1"/>
  <c r="M64" i="1"/>
  <c r="K64" i="1"/>
  <c r="I64" i="1"/>
  <c r="G64" i="1"/>
  <c r="C64" i="1"/>
  <c r="B64" i="1"/>
  <c r="L64" i="1" s="1"/>
  <c r="O63" i="1"/>
  <c r="M63" i="1"/>
  <c r="K63" i="1"/>
  <c r="I63" i="1"/>
  <c r="G63" i="1"/>
  <c r="C63" i="1"/>
  <c r="B63" i="1"/>
  <c r="L63" i="1" s="1"/>
  <c r="O62" i="1"/>
  <c r="M62" i="1"/>
  <c r="K62" i="1"/>
  <c r="I62" i="1"/>
  <c r="G62" i="1"/>
  <c r="C62" i="1"/>
  <c r="B62" i="1"/>
  <c r="L62" i="1" s="1"/>
  <c r="O61" i="1"/>
  <c r="M61" i="1"/>
  <c r="K61" i="1"/>
  <c r="I61" i="1"/>
  <c r="G61" i="1"/>
  <c r="C61" i="1"/>
  <c r="B61" i="1"/>
  <c r="L61" i="1" s="1"/>
  <c r="O60" i="1"/>
  <c r="M60" i="1"/>
  <c r="K60" i="1"/>
  <c r="I60" i="1"/>
  <c r="G60" i="1"/>
  <c r="C60" i="1"/>
  <c r="B60" i="1"/>
  <c r="L60" i="1" s="1"/>
  <c r="O59" i="1"/>
  <c r="M59" i="1"/>
  <c r="K59" i="1"/>
  <c r="I59" i="1"/>
  <c r="G59" i="1"/>
  <c r="C59" i="1"/>
  <c r="B59" i="1"/>
  <c r="L59" i="1" s="1"/>
  <c r="O58" i="1"/>
  <c r="M58" i="1"/>
  <c r="K58" i="1"/>
  <c r="I58" i="1"/>
  <c r="G58" i="1"/>
  <c r="C58" i="1"/>
  <c r="B58" i="1"/>
  <c r="L58" i="1" s="1"/>
  <c r="O57" i="1"/>
  <c r="M57" i="1"/>
  <c r="K57" i="1"/>
  <c r="I57" i="1"/>
  <c r="G57" i="1"/>
  <c r="C57" i="1"/>
  <c r="B57" i="1"/>
  <c r="L57" i="1" s="1"/>
  <c r="O56" i="1"/>
  <c r="M56" i="1"/>
  <c r="K56" i="1"/>
  <c r="I56" i="1"/>
  <c r="G56" i="1"/>
  <c r="C56" i="1"/>
  <c r="B56" i="1"/>
  <c r="L56" i="1" s="1"/>
  <c r="O55" i="1"/>
  <c r="M55" i="1"/>
  <c r="K55" i="1"/>
  <c r="I55" i="1"/>
  <c r="G55" i="1"/>
  <c r="C55" i="1"/>
  <c r="B55" i="1"/>
  <c r="L55" i="1" s="1"/>
  <c r="O54" i="1"/>
  <c r="K54" i="1"/>
  <c r="J54" i="1" s="1"/>
  <c r="G54" i="1"/>
  <c r="C54" i="1"/>
  <c r="B54" i="1"/>
  <c r="O53" i="1"/>
  <c r="M53" i="1"/>
  <c r="K53" i="1"/>
  <c r="I53" i="1"/>
  <c r="G53" i="1"/>
  <c r="C53" i="1"/>
  <c r="B53" i="1"/>
  <c r="L53" i="1" s="1"/>
  <c r="O52" i="1"/>
  <c r="M52" i="1"/>
  <c r="K52" i="1"/>
  <c r="I52" i="1"/>
  <c r="G52" i="1"/>
  <c r="C52" i="1"/>
  <c r="B52" i="1"/>
  <c r="L52" i="1" s="1"/>
  <c r="O51" i="1"/>
  <c r="M51" i="1"/>
  <c r="K51" i="1"/>
  <c r="I51" i="1"/>
  <c r="G51" i="1"/>
  <c r="C51" i="1"/>
  <c r="B51" i="1"/>
  <c r="L51" i="1" s="1"/>
  <c r="O50" i="1"/>
  <c r="M50" i="1"/>
  <c r="K50" i="1"/>
  <c r="I50" i="1"/>
  <c r="G50" i="1"/>
  <c r="C50" i="1"/>
  <c r="B50" i="1"/>
  <c r="L50" i="1" s="1"/>
  <c r="O49" i="1"/>
  <c r="M49" i="1"/>
  <c r="K49" i="1"/>
  <c r="I49" i="1"/>
  <c r="G49" i="1"/>
  <c r="C49" i="1"/>
  <c r="B49" i="1"/>
  <c r="L49" i="1" s="1"/>
  <c r="O48" i="1"/>
  <c r="M48" i="1"/>
  <c r="K48" i="1"/>
  <c r="I48" i="1"/>
  <c r="G48" i="1"/>
  <c r="C48" i="1"/>
  <c r="B48" i="1"/>
  <c r="L48" i="1" s="1"/>
  <c r="O47" i="1"/>
  <c r="M47" i="1"/>
  <c r="K47" i="1"/>
  <c r="I47" i="1"/>
  <c r="G47" i="1"/>
  <c r="C47" i="1"/>
  <c r="B47" i="1"/>
  <c r="L47" i="1" s="1"/>
  <c r="O46" i="1"/>
  <c r="M46" i="1"/>
  <c r="K46" i="1"/>
  <c r="I46" i="1"/>
  <c r="G46" i="1"/>
  <c r="C46" i="1"/>
  <c r="B46" i="1"/>
  <c r="L46" i="1" s="1"/>
  <c r="O45" i="1"/>
  <c r="M45" i="1"/>
  <c r="K45" i="1"/>
  <c r="I45" i="1"/>
  <c r="G45" i="1"/>
  <c r="C45" i="1"/>
  <c r="B45" i="1"/>
  <c r="L45" i="1" s="1"/>
  <c r="O44" i="1"/>
  <c r="M44" i="1"/>
  <c r="K44" i="1"/>
  <c r="I44" i="1"/>
  <c r="G44" i="1"/>
  <c r="C44" i="1"/>
  <c r="B44" i="1"/>
  <c r="L44" i="1" s="1"/>
  <c r="O43" i="1"/>
  <c r="M43" i="1"/>
  <c r="K43" i="1"/>
  <c r="I43" i="1"/>
  <c r="G43" i="1"/>
  <c r="C43" i="1"/>
  <c r="B43" i="1"/>
  <c r="L43" i="1" s="1"/>
  <c r="O42" i="1"/>
  <c r="M42" i="1"/>
  <c r="K42" i="1"/>
  <c r="I42" i="1"/>
  <c r="G42" i="1"/>
  <c r="C42" i="1"/>
  <c r="B42" i="1"/>
  <c r="L42" i="1" s="1"/>
  <c r="O41" i="1"/>
  <c r="M41" i="1"/>
  <c r="K41" i="1"/>
  <c r="I41" i="1"/>
  <c r="G41" i="1"/>
  <c r="C41" i="1"/>
  <c r="B41" i="1"/>
  <c r="L41" i="1" s="1"/>
  <c r="O40" i="1"/>
  <c r="M40" i="1"/>
  <c r="K40" i="1"/>
  <c r="I40" i="1"/>
  <c r="G40" i="1"/>
  <c r="C40" i="1"/>
  <c r="B40" i="1"/>
  <c r="L40" i="1" s="1"/>
  <c r="O39" i="1"/>
  <c r="M39" i="1"/>
  <c r="K39" i="1"/>
  <c r="I39" i="1"/>
  <c r="G39" i="1"/>
  <c r="C39" i="1"/>
  <c r="B39" i="1"/>
  <c r="L39" i="1" s="1"/>
  <c r="O38" i="1"/>
  <c r="M38" i="1"/>
  <c r="K38" i="1"/>
  <c r="I38" i="1"/>
  <c r="G38" i="1"/>
  <c r="C38" i="1"/>
  <c r="B38" i="1"/>
  <c r="L38" i="1" s="1"/>
  <c r="O37" i="1"/>
  <c r="M37" i="1"/>
  <c r="K37" i="1"/>
  <c r="I37" i="1"/>
  <c r="G37" i="1"/>
  <c r="C37" i="1"/>
  <c r="B37" i="1"/>
  <c r="L37" i="1" s="1"/>
  <c r="O36" i="1"/>
  <c r="M36" i="1"/>
  <c r="K36" i="1"/>
  <c r="I36" i="1"/>
  <c r="G36" i="1"/>
  <c r="C36" i="1"/>
  <c r="B36" i="1"/>
  <c r="L36" i="1" s="1"/>
  <c r="O35" i="1"/>
  <c r="M35" i="1"/>
  <c r="K35" i="1"/>
  <c r="I35" i="1"/>
  <c r="G35" i="1"/>
  <c r="C35" i="1"/>
  <c r="B35" i="1"/>
  <c r="L35" i="1" s="1"/>
  <c r="O34" i="1"/>
  <c r="M34" i="1"/>
  <c r="K34" i="1"/>
  <c r="I34" i="1"/>
  <c r="G34" i="1"/>
  <c r="C34" i="1"/>
  <c r="B34" i="1"/>
  <c r="L34" i="1" s="1"/>
  <c r="O33" i="1"/>
  <c r="M33" i="1"/>
  <c r="K33" i="1"/>
  <c r="I33" i="1"/>
  <c r="G33" i="1"/>
  <c r="C33" i="1"/>
  <c r="B33" i="1"/>
  <c r="L33" i="1" s="1"/>
  <c r="O32" i="1"/>
  <c r="M32" i="1"/>
  <c r="K32" i="1"/>
  <c r="I32" i="1"/>
  <c r="G32" i="1"/>
  <c r="C32" i="1"/>
  <c r="B32" i="1"/>
  <c r="L32" i="1" s="1"/>
  <c r="O31" i="1"/>
  <c r="M31" i="1"/>
  <c r="K31" i="1"/>
  <c r="I31" i="1"/>
  <c r="G31" i="1"/>
  <c r="C31" i="1"/>
  <c r="B31" i="1"/>
  <c r="L31" i="1" s="1"/>
  <c r="O30" i="1"/>
  <c r="M30" i="1"/>
  <c r="K30" i="1"/>
  <c r="I30" i="1"/>
  <c r="G30" i="1"/>
  <c r="C30" i="1"/>
  <c r="B30" i="1"/>
  <c r="L30" i="1" s="1"/>
  <c r="O29" i="1"/>
  <c r="M29" i="1"/>
  <c r="K29" i="1"/>
  <c r="I29" i="1"/>
  <c r="G29" i="1"/>
  <c r="C29" i="1"/>
  <c r="B29" i="1"/>
  <c r="L29" i="1" s="1"/>
  <c r="O28" i="1"/>
  <c r="M28" i="1"/>
  <c r="K28" i="1"/>
  <c r="I28" i="1"/>
  <c r="G28" i="1"/>
  <c r="C28" i="1"/>
  <c r="B28" i="1"/>
  <c r="L28" i="1" s="1"/>
  <c r="O27" i="1"/>
  <c r="M27" i="1"/>
  <c r="K27" i="1"/>
  <c r="I27" i="1"/>
  <c r="G27" i="1"/>
  <c r="C27" i="1"/>
  <c r="B27" i="1"/>
  <c r="L27" i="1" s="1"/>
  <c r="O26" i="1"/>
  <c r="M26" i="1"/>
  <c r="K26" i="1"/>
  <c r="I26" i="1"/>
  <c r="G26" i="1"/>
  <c r="C26" i="1"/>
  <c r="B26" i="1"/>
  <c r="L26" i="1" s="1"/>
  <c r="O25" i="1"/>
  <c r="M25" i="1"/>
  <c r="K25" i="1"/>
  <c r="I25" i="1"/>
  <c r="G25" i="1"/>
  <c r="C25" i="1"/>
  <c r="B25" i="1"/>
  <c r="L25" i="1" s="1"/>
  <c r="O24" i="1"/>
  <c r="M24" i="1"/>
  <c r="K24" i="1"/>
  <c r="I24" i="1"/>
  <c r="G24" i="1"/>
  <c r="C24" i="1"/>
  <c r="B24" i="1"/>
  <c r="L24" i="1" s="1"/>
  <c r="O23" i="1"/>
  <c r="M23" i="1"/>
  <c r="K23" i="1"/>
  <c r="I23" i="1"/>
  <c r="G23" i="1"/>
  <c r="C23" i="1"/>
  <c r="B23" i="1"/>
  <c r="L23" i="1" s="1"/>
  <c r="O22" i="1"/>
  <c r="M22" i="1"/>
  <c r="K22" i="1"/>
  <c r="I22" i="1"/>
  <c r="G22" i="1"/>
  <c r="C22" i="1"/>
  <c r="B22" i="1"/>
  <c r="L22" i="1" s="1"/>
  <c r="O21" i="1"/>
  <c r="M21" i="1"/>
  <c r="K21" i="1"/>
  <c r="I21" i="1"/>
  <c r="G21" i="1"/>
  <c r="C21" i="1"/>
  <c r="B21" i="1"/>
  <c r="L21" i="1" s="1"/>
  <c r="O20" i="1"/>
  <c r="M20" i="1"/>
  <c r="K20" i="1"/>
  <c r="I20" i="1"/>
  <c r="G20" i="1"/>
  <c r="C20" i="1"/>
  <c r="B20" i="1"/>
  <c r="L20" i="1" s="1"/>
  <c r="O19" i="1"/>
  <c r="M19" i="1"/>
  <c r="K19" i="1"/>
  <c r="I19" i="1"/>
  <c r="G19" i="1"/>
  <c r="C19" i="1"/>
  <c r="B19" i="1"/>
  <c r="L19" i="1" s="1"/>
  <c r="O18" i="1"/>
  <c r="M18" i="1"/>
  <c r="K18" i="1"/>
  <c r="I18" i="1"/>
  <c r="G18" i="1"/>
  <c r="C18" i="1"/>
  <c r="B18" i="1"/>
  <c r="L18" i="1" s="1"/>
  <c r="O17" i="1"/>
  <c r="M17" i="1"/>
  <c r="K17" i="1"/>
  <c r="I17" i="1"/>
  <c r="G17" i="1"/>
  <c r="C17" i="1"/>
  <c r="B17" i="1"/>
  <c r="L17" i="1" s="1"/>
  <c r="O16" i="1"/>
  <c r="M16" i="1"/>
  <c r="K16" i="1"/>
  <c r="I16" i="1"/>
  <c r="G16" i="1"/>
  <c r="C16" i="1"/>
  <c r="B16" i="1"/>
  <c r="L16" i="1" s="1"/>
  <c r="O15" i="1"/>
  <c r="M15" i="1"/>
  <c r="K15" i="1"/>
  <c r="I15" i="1"/>
  <c r="G15" i="1"/>
  <c r="C15" i="1"/>
  <c r="B15" i="1"/>
  <c r="L15" i="1" s="1"/>
  <c r="O14" i="1"/>
  <c r="M14" i="1"/>
  <c r="K14" i="1"/>
  <c r="I14" i="1"/>
  <c r="G14" i="1"/>
  <c r="C14" i="1"/>
  <c r="B14" i="1"/>
  <c r="L14" i="1" s="1"/>
  <c r="O13" i="1"/>
  <c r="M13" i="1"/>
  <c r="K13" i="1"/>
  <c r="I13" i="1"/>
  <c r="G13" i="1"/>
  <c r="C13" i="1"/>
  <c r="B13" i="1"/>
  <c r="L13" i="1" s="1"/>
  <c r="O12" i="1"/>
  <c r="M12" i="1"/>
  <c r="K12" i="1"/>
  <c r="I12" i="1"/>
  <c r="G12" i="1"/>
  <c r="C12" i="1"/>
  <c r="B12" i="1"/>
  <c r="L12" i="1" s="1"/>
  <c r="O11" i="1"/>
  <c r="M11" i="1"/>
  <c r="K11" i="1"/>
  <c r="I11" i="1"/>
  <c r="G11" i="1"/>
  <c r="C11" i="1"/>
  <c r="B11" i="1"/>
  <c r="L11" i="1" s="1"/>
  <c r="O10" i="1"/>
  <c r="M10" i="1"/>
  <c r="K10" i="1"/>
  <c r="I10" i="1"/>
  <c r="G10" i="1"/>
  <c r="C10" i="1"/>
  <c r="B10" i="1"/>
  <c r="L10" i="1" s="1"/>
  <c r="O9" i="1"/>
  <c r="M9" i="1"/>
  <c r="K9" i="1"/>
  <c r="I9" i="1"/>
  <c r="G9" i="1"/>
  <c r="C9" i="1"/>
  <c r="B9" i="1"/>
  <c r="L9" i="1" s="1"/>
  <c r="O8" i="1"/>
  <c r="M8" i="1"/>
  <c r="K8" i="1"/>
  <c r="I8" i="1"/>
  <c r="G8" i="1"/>
  <c r="C8" i="1"/>
  <c r="B8" i="1"/>
  <c r="L8" i="1" s="1"/>
  <c r="O7" i="1"/>
  <c r="M7" i="1"/>
  <c r="K7" i="1"/>
  <c r="I7" i="1"/>
  <c r="G7" i="1"/>
  <c r="C7" i="1"/>
  <c r="B7" i="1"/>
  <c r="L7" i="1" s="1"/>
  <c r="O6" i="1"/>
  <c r="M6" i="1"/>
  <c r="K6" i="1"/>
  <c r="I6" i="1"/>
  <c r="G6" i="1"/>
  <c r="C6" i="1"/>
  <c r="B6" i="1"/>
  <c r="L6" i="1" s="1"/>
  <c r="O5" i="1"/>
  <c r="M5" i="1"/>
  <c r="K5" i="1"/>
  <c r="I5" i="1"/>
  <c r="G5" i="1"/>
  <c r="C5" i="1"/>
  <c r="B5" i="1"/>
  <c r="L5" i="1" s="1"/>
  <c r="O4" i="1"/>
  <c r="K4" i="1"/>
  <c r="G4" i="1"/>
  <c r="C4" i="1"/>
  <c r="B4" i="1"/>
  <c r="O3" i="1"/>
  <c r="N3" i="1" s="1"/>
  <c r="M3" i="1"/>
  <c r="K3" i="1"/>
  <c r="J3" i="1" s="1"/>
  <c r="I3" i="1"/>
  <c r="G3" i="1"/>
  <c r="C3" i="1"/>
  <c r="B3" i="1"/>
  <c r="L3" i="1" s="1"/>
  <c r="J4" i="1" l="1"/>
  <c r="N4" i="1"/>
  <c r="J5" i="1"/>
  <c r="N5" i="1"/>
  <c r="J6" i="1"/>
  <c r="N6" i="1"/>
  <c r="J7" i="1"/>
  <c r="N7" i="1"/>
  <c r="J8" i="1"/>
  <c r="N8" i="1"/>
  <c r="J9" i="1"/>
  <c r="N9" i="1"/>
  <c r="J10" i="1"/>
  <c r="N10" i="1"/>
  <c r="J11" i="1"/>
  <c r="N11" i="1"/>
  <c r="J12" i="1"/>
  <c r="N12" i="1"/>
  <c r="J13" i="1"/>
  <c r="N13" i="1"/>
  <c r="J14" i="1"/>
  <c r="N14" i="1"/>
  <c r="J15" i="1"/>
  <c r="N15" i="1"/>
  <c r="J16" i="1"/>
  <c r="N16" i="1"/>
  <c r="J17" i="1"/>
  <c r="N17" i="1"/>
  <c r="J18" i="1"/>
  <c r="N18" i="1"/>
  <c r="J19" i="1"/>
  <c r="N19" i="1"/>
  <c r="J20" i="1"/>
  <c r="N20" i="1"/>
  <c r="J21" i="1"/>
  <c r="N21" i="1"/>
  <c r="J22" i="1"/>
  <c r="N22" i="1"/>
  <c r="J23" i="1"/>
  <c r="N23" i="1"/>
  <c r="J24" i="1"/>
  <c r="N24" i="1"/>
  <c r="J25" i="1"/>
  <c r="N25" i="1"/>
  <c r="J26" i="1"/>
  <c r="N26" i="1"/>
  <c r="J27" i="1"/>
  <c r="N27" i="1"/>
  <c r="J28" i="1"/>
  <c r="N28" i="1"/>
  <c r="J29" i="1"/>
  <c r="N29" i="1"/>
  <c r="J30" i="1"/>
  <c r="N30" i="1"/>
  <c r="J31" i="1"/>
  <c r="N31" i="1"/>
  <c r="J32" i="1"/>
  <c r="N32" i="1"/>
  <c r="J33" i="1"/>
  <c r="N33" i="1"/>
  <c r="J34" i="1"/>
  <c r="N34" i="1"/>
  <c r="J35" i="1"/>
  <c r="N35" i="1"/>
  <c r="J36" i="1"/>
  <c r="N36" i="1"/>
  <c r="J37" i="1"/>
  <c r="N37" i="1"/>
  <c r="J38" i="1"/>
  <c r="N38" i="1"/>
  <c r="J39" i="1"/>
  <c r="N39" i="1"/>
  <c r="J40" i="1"/>
  <c r="N40" i="1"/>
  <c r="J41" i="1"/>
  <c r="N41" i="1"/>
  <c r="J42" i="1"/>
  <c r="N42" i="1"/>
  <c r="J43" i="1"/>
  <c r="N43" i="1"/>
  <c r="J44" i="1"/>
  <c r="N44" i="1"/>
  <c r="J45" i="1"/>
  <c r="N45" i="1"/>
  <c r="J46" i="1"/>
  <c r="N46" i="1"/>
  <c r="J47" i="1"/>
  <c r="N47" i="1"/>
  <c r="J48" i="1"/>
  <c r="N48" i="1"/>
  <c r="J49" i="1"/>
  <c r="N49" i="1"/>
  <c r="J50" i="1"/>
  <c r="N50" i="1"/>
  <c r="J51" i="1"/>
  <c r="N51" i="1"/>
  <c r="J52" i="1"/>
  <c r="N52" i="1"/>
  <c r="J53" i="1"/>
  <c r="N53" i="1"/>
  <c r="J55" i="1"/>
  <c r="N55" i="1"/>
  <c r="J57" i="1"/>
  <c r="N57" i="1"/>
  <c r="J59" i="1"/>
  <c r="N59" i="1"/>
  <c r="J61" i="1"/>
  <c r="N61" i="1"/>
  <c r="J63" i="1"/>
  <c r="N63" i="1"/>
  <c r="J65" i="1"/>
  <c r="N65" i="1"/>
  <c r="J67" i="1"/>
  <c r="N67" i="1"/>
  <c r="J69" i="1"/>
  <c r="N69" i="1"/>
  <c r="J71" i="1"/>
  <c r="N71" i="1"/>
  <c r="J73" i="1"/>
  <c r="N73" i="1"/>
  <c r="J75" i="1"/>
  <c r="O76" i="1"/>
  <c r="M76" i="1"/>
  <c r="K76" i="1"/>
  <c r="I76" i="1"/>
  <c r="G76" i="1"/>
  <c r="C76" i="1"/>
  <c r="L76" i="1"/>
  <c r="H76" i="1"/>
  <c r="D76" i="1"/>
  <c r="F76" i="1"/>
  <c r="O78" i="1"/>
  <c r="M78" i="1"/>
  <c r="K78" i="1"/>
  <c r="I78" i="1"/>
  <c r="G78" i="1"/>
  <c r="C78" i="1"/>
  <c r="L78" i="1"/>
  <c r="H78" i="1"/>
  <c r="D78" i="1"/>
  <c r="F78" i="1"/>
  <c r="O80" i="1"/>
  <c r="M80" i="1"/>
  <c r="K80" i="1"/>
  <c r="I80" i="1"/>
  <c r="G80" i="1"/>
  <c r="C80" i="1"/>
  <c r="L80" i="1"/>
  <c r="H80" i="1"/>
  <c r="D80" i="1"/>
  <c r="F80" i="1"/>
  <c r="O82" i="1"/>
  <c r="M82" i="1"/>
  <c r="K82" i="1"/>
  <c r="I82" i="1"/>
  <c r="G82" i="1"/>
  <c r="C82" i="1"/>
  <c r="L82" i="1"/>
  <c r="H82" i="1"/>
  <c r="D82" i="1"/>
  <c r="F82" i="1"/>
  <c r="O84" i="1"/>
  <c r="M84" i="1"/>
  <c r="K84" i="1"/>
  <c r="I84" i="1"/>
  <c r="G84" i="1"/>
  <c r="C84" i="1"/>
  <c r="L84" i="1"/>
  <c r="H84" i="1"/>
  <c r="D84" i="1"/>
  <c r="F84" i="1"/>
  <c r="O86" i="1"/>
  <c r="M86" i="1"/>
  <c r="K86" i="1"/>
  <c r="I86" i="1"/>
  <c r="G86" i="1"/>
  <c r="C86" i="1"/>
  <c r="L86" i="1"/>
  <c r="H86" i="1"/>
  <c r="D86" i="1"/>
  <c r="F86" i="1"/>
  <c r="D3" i="1"/>
  <c r="E3" i="1" s="1"/>
  <c r="F3" i="1"/>
  <c r="H3" i="1"/>
  <c r="L4" i="1"/>
  <c r="H4" i="1"/>
  <c r="D4" i="1"/>
  <c r="F4" i="1"/>
  <c r="I4" i="1"/>
  <c r="M4" i="1"/>
  <c r="N54" i="1"/>
  <c r="J56" i="1"/>
  <c r="N56" i="1"/>
  <c r="J58" i="1"/>
  <c r="N58" i="1"/>
  <c r="J60" i="1"/>
  <c r="N60" i="1"/>
  <c r="J62" i="1"/>
  <c r="N62" i="1"/>
  <c r="J64" i="1"/>
  <c r="N64" i="1"/>
  <c r="J66" i="1"/>
  <c r="N66" i="1"/>
  <c r="J68" i="1"/>
  <c r="N68" i="1"/>
  <c r="J70" i="1"/>
  <c r="N70" i="1"/>
  <c r="J72" i="1"/>
  <c r="N72" i="1"/>
  <c r="J74" i="1"/>
  <c r="N74" i="1"/>
  <c r="D5" i="1"/>
  <c r="E5" i="1" s="1"/>
  <c r="F5" i="1"/>
  <c r="H5" i="1"/>
  <c r="D6" i="1"/>
  <c r="F6" i="1"/>
  <c r="H6" i="1"/>
  <c r="D7" i="1"/>
  <c r="E7" i="1" s="1"/>
  <c r="F7" i="1"/>
  <c r="H7" i="1"/>
  <c r="D8" i="1"/>
  <c r="F8" i="1"/>
  <c r="H8" i="1"/>
  <c r="D9" i="1"/>
  <c r="E9" i="1" s="1"/>
  <c r="F9" i="1"/>
  <c r="H9" i="1"/>
  <c r="D10" i="1"/>
  <c r="F10" i="1"/>
  <c r="H10" i="1"/>
  <c r="D11" i="1"/>
  <c r="E11" i="1" s="1"/>
  <c r="F11" i="1"/>
  <c r="H11" i="1"/>
  <c r="D12" i="1"/>
  <c r="F12" i="1"/>
  <c r="H12" i="1"/>
  <c r="D13" i="1"/>
  <c r="E13" i="1" s="1"/>
  <c r="F13" i="1"/>
  <c r="H13" i="1"/>
  <c r="D14" i="1"/>
  <c r="F14" i="1"/>
  <c r="H14" i="1"/>
  <c r="D15" i="1"/>
  <c r="E15" i="1" s="1"/>
  <c r="F15" i="1"/>
  <c r="H15" i="1"/>
  <c r="D16" i="1"/>
  <c r="F16" i="1"/>
  <c r="H16" i="1"/>
  <c r="D17" i="1"/>
  <c r="E17" i="1" s="1"/>
  <c r="F17" i="1"/>
  <c r="H17" i="1"/>
  <c r="D18" i="1"/>
  <c r="F18" i="1"/>
  <c r="H18" i="1"/>
  <c r="D19" i="1"/>
  <c r="E19" i="1" s="1"/>
  <c r="F19" i="1"/>
  <c r="H19" i="1"/>
  <c r="D20" i="1"/>
  <c r="F20" i="1"/>
  <c r="H20" i="1"/>
  <c r="D21" i="1"/>
  <c r="E21" i="1" s="1"/>
  <c r="F21" i="1"/>
  <c r="H21" i="1"/>
  <c r="D22" i="1"/>
  <c r="F22" i="1"/>
  <c r="H22" i="1"/>
  <c r="D23" i="1"/>
  <c r="E23" i="1" s="1"/>
  <c r="F23" i="1"/>
  <c r="H23" i="1"/>
  <c r="D24" i="1"/>
  <c r="F24" i="1"/>
  <c r="H24" i="1"/>
  <c r="D25" i="1"/>
  <c r="E25" i="1" s="1"/>
  <c r="F25" i="1"/>
  <c r="H25" i="1"/>
  <c r="D26" i="1"/>
  <c r="F26" i="1"/>
  <c r="H26" i="1"/>
  <c r="D27" i="1"/>
  <c r="E27" i="1" s="1"/>
  <c r="F27" i="1"/>
  <c r="H27" i="1"/>
  <c r="D28" i="1"/>
  <c r="F28" i="1"/>
  <c r="H28" i="1"/>
  <c r="D29" i="1"/>
  <c r="E29" i="1" s="1"/>
  <c r="F29" i="1"/>
  <c r="H29" i="1"/>
  <c r="D30" i="1"/>
  <c r="F30" i="1"/>
  <c r="H30" i="1"/>
  <c r="D31" i="1"/>
  <c r="E31" i="1" s="1"/>
  <c r="F31" i="1"/>
  <c r="H31" i="1"/>
  <c r="D32" i="1"/>
  <c r="F32" i="1"/>
  <c r="H32" i="1"/>
  <c r="D33" i="1"/>
  <c r="E33" i="1" s="1"/>
  <c r="F33" i="1"/>
  <c r="H33" i="1"/>
  <c r="D34" i="1"/>
  <c r="F34" i="1"/>
  <c r="H34" i="1"/>
  <c r="D35" i="1"/>
  <c r="E35" i="1" s="1"/>
  <c r="F35" i="1"/>
  <c r="H35" i="1"/>
  <c r="D36" i="1"/>
  <c r="F36" i="1"/>
  <c r="H36" i="1"/>
  <c r="D37" i="1"/>
  <c r="E37" i="1" s="1"/>
  <c r="F37" i="1"/>
  <c r="H37" i="1"/>
  <c r="D38" i="1"/>
  <c r="F38" i="1"/>
  <c r="H38" i="1"/>
  <c r="D39" i="1"/>
  <c r="E39" i="1" s="1"/>
  <c r="F39" i="1"/>
  <c r="H39" i="1"/>
  <c r="D40" i="1"/>
  <c r="F40" i="1"/>
  <c r="H40" i="1"/>
  <c r="D41" i="1"/>
  <c r="E41" i="1" s="1"/>
  <c r="F41" i="1"/>
  <c r="H41" i="1"/>
  <c r="D42" i="1"/>
  <c r="F42" i="1"/>
  <c r="H42" i="1"/>
  <c r="D43" i="1"/>
  <c r="E43" i="1" s="1"/>
  <c r="F43" i="1"/>
  <c r="H43" i="1"/>
  <c r="D44" i="1"/>
  <c r="F44" i="1"/>
  <c r="H44" i="1"/>
  <c r="D45" i="1"/>
  <c r="E45" i="1" s="1"/>
  <c r="F45" i="1"/>
  <c r="H45" i="1"/>
  <c r="D46" i="1"/>
  <c r="F46" i="1"/>
  <c r="H46" i="1"/>
  <c r="D47" i="1"/>
  <c r="E47" i="1" s="1"/>
  <c r="F47" i="1"/>
  <c r="H47" i="1"/>
  <c r="D48" i="1"/>
  <c r="F48" i="1"/>
  <c r="H48" i="1"/>
  <c r="D49" i="1"/>
  <c r="E49" i="1" s="1"/>
  <c r="F49" i="1"/>
  <c r="H49" i="1"/>
  <c r="D50" i="1"/>
  <c r="F50" i="1"/>
  <c r="H50" i="1"/>
  <c r="D51" i="1"/>
  <c r="E51" i="1" s="1"/>
  <c r="F51" i="1"/>
  <c r="H51" i="1"/>
  <c r="D52" i="1"/>
  <c r="F52" i="1"/>
  <c r="H52" i="1"/>
  <c r="D53" i="1"/>
  <c r="E53" i="1" s="1"/>
  <c r="F53" i="1"/>
  <c r="H53" i="1"/>
  <c r="L54" i="1"/>
  <c r="H54" i="1"/>
  <c r="F54" i="1"/>
  <c r="D54" i="1"/>
  <c r="E54" i="1" s="1"/>
  <c r="I54" i="1"/>
  <c r="M54" i="1"/>
  <c r="N75" i="1"/>
  <c r="D55" i="1"/>
  <c r="E55" i="1" s="1"/>
  <c r="F55" i="1"/>
  <c r="H55" i="1"/>
  <c r="D56" i="1"/>
  <c r="F56" i="1"/>
  <c r="H56" i="1"/>
  <c r="D57" i="1"/>
  <c r="E57" i="1" s="1"/>
  <c r="F57" i="1"/>
  <c r="H57" i="1"/>
  <c r="D58" i="1"/>
  <c r="F58" i="1"/>
  <c r="H58" i="1"/>
  <c r="D59" i="1"/>
  <c r="E59" i="1" s="1"/>
  <c r="F59" i="1"/>
  <c r="H59" i="1"/>
  <c r="D60" i="1"/>
  <c r="F60" i="1"/>
  <c r="H60" i="1"/>
  <c r="D61" i="1"/>
  <c r="E61" i="1" s="1"/>
  <c r="F61" i="1"/>
  <c r="H61" i="1"/>
  <c r="D62" i="1"/>
  <c r="F62" i="1"/>
  <c r="H62" i="1"/>
  <c r="D63" i="1"/>
  <c r="E63" i="1" s="1"/>
  <c r="F63" i="1"/>
  <c r="H63" i="1"/>
  <c r="D64" i="1"/>
  <c r="F64" i="1"/>
  <c r="H64" i="1"/>
  <c r="D65" i="1"/>
  <c r="E65" i="1" s="1"/>
  <c r="F65" i="1"/>
  <c r="H65" i="1"/>
  <c r="D66" i="1"/>
  <c r="F66" i="1"/>
  <c r="H66" i="1"/>
  <c r="D67" i="1"/>
  <c r="E67" i="1" s="1"/>
  <c r="F67" i="1"/>
  <c r="H67" i="1"/>
  <c r="D68" i="1"/>
  <c r="F68" i="1"/>
  <c r="H68" i="1"/>
  <c r="D69" i="1"/>
  <c r="E69" i="1" s="1"/>
  <c r="F69" i="1"/>
  <c r="H69" i="1"/>
  <c r="D70" i="1"/>
  <c r="F70" i="1"/>
  <c r="H70" i="1"/>
  <c r="D71" i="1"/>
  <c r="E71" i="1" s="1"/>
  <c r="F71" i="1"/>
  <c r="H71" i="1"/>
  <c r="D72" i="1"/>
  <c r="F72" i="1"/>
  <c r="H72" i="1"/>
  <c r="D73" i="1"/>
  <c r="E73" i="1" s="1"/>
  <c r="F73" i="1"/>
  <c r="H73" i="1"/>
  <c r="D74" i="1"/>
  <c r="F74" i="1"/>
  <c r="H74" i="1"/>
  <c r="D75" i="1"/>
  <c r="E75" i="1" s="1"/>
  <c r="F75" i="1"/>
  <c r="H75" i="1"/>
  <c r="L75" i="1"/>
  <c r="O77" i="1"/>
  <c r="M77" i="1"/>
  <c r="K77" i="1"/>
  <c r="I77" i="1"/>
  <c r="G77" i="1"/>
  <c r="C77" i="1"/>
  <c r="F77" i="1"/>
  <c r="O79" i="1"/>
  <c r="M79" i="1"/>
  <c r="K79" i="1"/>
  <c r="I79" i="1"/>
  <c r="G79" i="1"/>
  <c r="C79" i="1"/>
  <c r="F79" i="1"/>
  <c r="O81" i="1"/>
  <c r="M81" i="1"/>
  <c r="K81" i="1"/>
  <c r="I81" i="1"/>
  <c r="G81" i="1"/>
  <c r="C81" i="1"/>
  <c r="F81" i="1"/>
  <c r="O83" i="1"/>
  <c r="M83" i="1"/>
  <c r="K83" i="1"/>
  <c r="I83" i="1"/>
  <c r="G83" i="1"/>
  <c r="C83" i="1"/>
  <c r="F83" i="1"/>
  <c r="O85" i="1"/>
  <c r="M85" i="1"/>
  <c r="K85" i="1"/>
  <c r="I85" i="1"/>
  <c r="G85" i="1"/>
  <c r="C85" i="1"/>
  <c r="F85" i="1"/>
  <c r="O87" i="1"/>
  <c r="M87" i="1"/>
  <c r="K87" i="1"/>
  <c r="I87" i="1"/>
  <c r="G87" i="1"/>
  <c r="C87" i="1"/>
  <c r="F87" i="1"/>
  <c r="J85" i="1" l="1"/>
  <c r="N85" i="1"/>
  <c r="J81" i="1"/>
  <c r="N81" i="1"/>
  <c r="J77" i="1"/>
  <c r="N77" i="1"/>
  <c r="E85" i="1"/>
  <c r="E81" i="1"/>
  <c r="E77" i="1"/>
  <c r="E86" i="1"/>
  <c r="J86" i="1"/>
  <c r="N86" i="1"/>
  <c r="E84" i="1"/>
  <c r="J84" i="1"/>
  <c r="N84" i="1"/>
  <c r="E82" i="1"/>
  <c r="J82" i="1"/>
  <c r="N82" i="1"/>
  <c r="E80" i="1"/>
  <c r="J80" i="1"/>
  <c r="N80" i="1"/>
  <c r="E78" i="1"/>
  <c r="J78" i="1"/>
  <c r="N78" i="1"/>
  <c r="E76" i="1"/>
  <c r="J76" i="1"/>
  <c r="N76" i="1"/>
  <c r="J87" i="1"/>
  <c r="N87" i="1"/>
  <c r="J83" i="1"/>
  <c r="N83" i="1"/>
  <c r="J79" i="1"/>
  <c r="N79" i="1"/>
  <c r="E74" i="1"/>
  <c r="E72" i="1"/>
  <c r="E70" i="1"/>
  <c r="E68" i="1"/>
  <c r="E66" i="1"/>
  <c r="E64" i="1"/>
  <c r="E62" i="1"/>
  <c r="E60" i="1"/>
  <c r="E58" i="1"/>
  <c r="E56" i="1"/>
  <c r="E87" i="1"/>
  <c r="E83" i="1"/>
  <c r="E79" i="1"/>
  <c r="E52" i="1"/>
  <c r="E50" i="1"/>
  <c r="E48" i="1"/>
  <c r="E46" i="1"/>
  <c r="E44" i="1"/>
  <c r="E42" i="1"/>
  <c r="E40" i="1"/>
  <c r="E38" i="1"/>
  <c r="E36" i="1"/>
  <c r="E34" i="1"/>
  <c r="E32" i="1"/>
  <c r="E30" i="1"/>
  <c r="E28" i="1"/>
  <c r="E26" i="1"/>
  <c r="E24" i="1"/>
  <c r="E22" i="1"/>
  <c r="E20" i="1"/>
  <c r="E18" i="1"/>
  <c r="E16" i="1"/>
  <c r="E14" i="1"/>
  <c r="E12" i="1"/>
  <c r="E10" i="1"/>
  <c r="E8" i="1"/>
  <c r="E6" i="1"/>
  <c r="E4" i="1"/>
</calcChain>
</file>

<file path=xl/sharedStrings.xml><?xml version="1.0" encoding="utf-8"?>
<sst xmlns="http://schemas.openxmlformats.org/spreadsheetml/2006/main" count="193" uniqueCount="57">
  <si>
    <t>YORKSHIRE VETS ROAD RELAYS 18 AUGUST 2019</t>
  </si>
  <si>
    <t>Pos</t>
  </si>
  <si>
    <t>Team No</t>
  </si>
  <si>
    <t>Team Name</t>
  </si>
  <si>
    <t>Category</t>
  </si>
  <si>
    <t>Cat Pos</t>
  </si>
  <si>
    <t>Runner A</t>
  </si>
  <si>
    <t>Leg time</t>
  </si>
  <si>
    <t>Pos at end of leg</t>
  </si>
  <si>
    <t>Runner B</t>
  </si>
  <si>
    <t>Cum. Time</t>
  </si>
  <si>
    <t>Runner C</t>
  </si>
  <si>
    <t>Total time</t>
  </si>
  <si>
    <t>Overall Pos</t>
  </si>
  <si>
    <t>F35-44</t>
  </si>
  <si>
    <t>Wakefield Dist. H. 'A'</t>
  </si>
  <si>
    <t>Steel City Striders 'A'</t>
  </si>
  <si>
    <t>Valley Striders 'A'</t>
  </si>
  <si>
    <t>Holmfirth Harriers 'A'</t>
  </si>
  <si>
    <t>City Of Hull Ac 'A'</t>
  </si>
  <si>
    <t>Knavesmire Ac 'A'</t>
  </si>
  <si>
    <t>Wakefield Dist. H. 'B'</t>
  </si>
  <si>
    <t>Roundhay Runners 'A'</t>
  </si>
  <si>
    <t>Holmfirth Harriers 'B'</t>
  </si>
  <si>
    <t>Kingston-Upon-Hull 'A'</t>
  </si>
  <si>
    <t>Baildon Runners 'A'</t>
  </si>
  <si>
    <t>Baildon Runners 'B'</t>
  </si>
  <si>
    <t>Kingston-Upon-Hull 'B'</t>
  </si>
  <si>
    <t>F45-54</t>
  </si>
  <si>
    <t>Bingley Harriers 'A'</t>
  </si>
  <si>
    <t>F55-64</t>
  </si>
  <si>
    <t>East Hull H 'A'</t>
  </si>
  <si>
    <t>Knavesmire Ac 'B'</t>
  </si>
  <si>
    <t>F65</t>
  </si>
  <si>
    <t>Steel City Striders 'B'</t>
  </si>
  <si>
    <t>M35-39</t>
  </si>
  <si>
    <t>Rotherham Harriers 'A'</t>
  </si>
  <si>
    <t>Baildon Runners 'C'</t>
  </si>
  <si>
    <t>M40-49</t>
  </si>
  <si>
    <t>Richmond &amp; Zetland 'A'</t>
  </si>
  <si>
    <t>Sheffield Runners 'A'</t>
  </si>
  <si>
    <t>Richmond &amp; Zetland 'B'</t>
  </si>
  <si>
    <t>Loftus &amp; Whitby 'A'</t>
  </si>
  <si>
    <t>Sheffield Runners 'B'</t>
  </si>
  <si>
    <t>M50-59</t>
  </si>
  <si>
    <t>City Of York 'A'</t>
  </si>
  <si>
    <t>Penistone Fr 'A'</t>
  </si>
  <si>
    <t>Loftus &amp; Whitby 'B'</t>
  </si>
  <si>
    <t>Barnsley Ac 'A'</t>
  </si>
  <si>
    <t>Loftus &amp; Whitby 'C'</t>
  </si>
  <si>
    <t>M60-69</t>
  </si>
  <si>
    <t>York Acorn 'A'</t>
  </si>
  <si>
    <t>Valley Striders 'B'</t>
  </si>
  <si>
    <t>Valley Striders 'C'</t>
  </si>
  <si>
    <t>M70+</t>
  </si>
  <si>
    <t>Mixed</t>
  </si>
  <si>
    <t>Mixed Team 'A'</t>
  </si>
</sst>
</file>

<file path=xl/styles.xml><?xml version="1.0" encoding="utf-8"?>
<styleSheet xmlns="http://schemas.openxmlformats.org/spreadsheetml/2006/main" xmlns:mc="http://schemas.openxmlformats.org/markup-compatibility/2006" xmlns:x14ac="http://schemas.microsoft.com/office/spreadsheetml/2009/9/ac" mc:Ignorable="x14ac">
  <fonts count="2" x14ac:knownFonts="1">
    <font>
      <sz val="11"/>
      <color theme="1"/>
      <name val="Calibri"/>
      <family val="2"/>
      <scheme val="minor"/>
    </font>
    <font>
      <sz val="22"/>
      <color theme="1"/>
      <name val="Calibri"/>
      <family val="2"/>
      <scheme val="minor"/>
    </font>
  </fonts>
  <fills count="3">
    <fill>
      <patternFill patternType="none"/>
    </fill>
    <fill>
      <patternFill patternType="gray125"/>
    </fill>
    <fill>
      <patternFill patternType="solid">
        <fgColor rgb="FFFFFF00"/>
        <bgColor indexed="64"/>
      </patternFill>
    </fill>
  </fills>
  <borders count="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4">
    <xf numFmtId="0" fontId="0" fillId="0" borderId="0" xfId="0"/>
    <xf numFmtId="0" fontId="1" fillId="0" borderId="1" xfId="0" applyFont="1" applyBorder="1" applyAlignment="1">
      <alignment horizontal="center"/>
    </xf>
    <xf numFmtId="0" fontId="0" fillId="0" borderId="2" xfId="0" applyBorder="1" applyAlignment="1">
      <alignment horizontal="center" wrapText="1"/>
    </xf>
    <xf numFmtId="0" fontId="0" fillId="0" borderId="2" xfId="0" applyBorder="1" applyAlignment="1">
      <alignment wrapText="1"/>
    </xf>
    <xf numFmtId="45" fontId="0" fillId="0" borderId="2" xfId="0" applyNumberFormat="1" applyBorder="1" applyAlignment="1">
      <alignment horizontal="center" wrapText="1"/>
    </xf>
    <xf numFmtId="0" fontId="0" fillId="0" borderId="2" xfId="0" applyBorder="1" applyAlignment="1">
      <alignment horizontal="center"/>
    </xf>
    <xf numFmtId="0" fontId="0" fillId="0" borderId="2" xfId="0" applyFill="1" applyBorder="1"/>
    <xf numFmtId="0" fontId="0" fillId="0" borderId="2" xfId="0" applyFill="1" applyBorder="1" applyAlignment="1">
      <alignment horizontal="center"/>
    </xf>
    <xf numFmtId="46" fontId="0" fillId="0" borderId="2" xfId="0" applyNumberFormat="1" applyFill="1" applyBorder="1" applyAlignment="1">
      <alignment horizontal="center"/>
    </xf>
    <xf numFmtId="1" fontId="0" fillId="0" borderId="2" xfId="0" applyNumberFormat="1" applyFill="1" applyBorder="1" applyAlignment="1">
      <alignment horizontal="center"/>
    </xf>
    <xf numFmtId="46" fontId="0" fillId="2" borderId="2" xfId="0" applyNumberFormat="1" applyFill="1" applyBorder="1" applyAlignment="1">
      <alignment horizontal="center"/>
    </xf>
    <xf numFmtId="1" fontId="0" fillId="2" borderId="2" xfId="0" applyNumberFormat="1" applyFill="1" applyBorder="1" applyAlignment="1">
      <alignment horizontal="center"/>
    </xf>
    <xf numFmtId="0" fontId="0" fillId="0" borderId="0" xfId="0" applyAlignment="1">
      <alignment horizontal="center"/>
    </xf>
    <xf numFmtId="45" fontId="0" fillId="0" borderId="0" xfId="0" applyNumberFormat="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YVRR%202019%20V7b.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S"/>
      <sheetName val="Category results"/>
      <sheetName val="Finish"/>
      <sheetName val="TeamNumbers"/>
      <sheetName val="TeamIndividuals"/>
    </sheetNames>
    <sheetDataSet>
      <sheetData sheetId="0"/>
      <sheetData sheetId="1"/>
      <sheetData sheetId="2">
        <row r="2">
          <cell r="O2" t="b">
            <v>0</v>
          </cell>
          <cell r="P2">
            <v>24</v>
          </cell>
          <cell r="Q2" t="str">
            <v>24A</v>
          </cell>
          <cell r="R2">
            <v>1.0324074074074074E-2</v>
          </cell>
          <cell r="S2">
            <v>1</v>
          </cell>
          <cell r="T2" t="str">
            <v>00:14:52:29</v>
          </cell>
        </row>
        <row r="3">
          <cell r="O3" t="b">
            <v>0</v>
          </cell>
          <cell r="P3">
            <v>53</v>
          </cell>
          <cell r="Q3" t="str">
            <v>53A</v>
          </cell>
          <cell r="R3">
            <v>1.0451388888888889E-2</v>
          </cell>
          <cell r="S3">
            <v>2</v>
          </cell>
          <cell r="T3" t="str">
            <v>00:15:03:40</v>
          </cell>
        </row>
        <row r="4">
          <cell r="O4" t="b">
            <v>0</v>
          </cell>
          <cell r="P4">
            <v>31</v>
          </cell>
          <cell r="Q4" t="str">
            <v>31A</v>
          </cell>
          <cell r="R4">
            <v>1.074074074074074E-2</v>
          </cell>
          <cell r="S4">
            <v>3</v>
          </cell>
          <cell r="T4" t="str">
            <v>00:15:28:13</v>
          </cell>
        </row>
        <row r="5">
          <cell r="O5" t="b">
            <v>0</v>
          </cell>
          <cell r="P5">
            <v>63</v>
          </cell>
          <cell r="Q5" t="str">
            <v>63A</v>
          </cell>
          <cell r="R5">
            <v>1.087962962962963E-2</v>
          </cell>
          <cell r="S5">
            <v>4</v>
          </cell>
          <cell r="T5" t="str">
            <v>00:15:40:43</v>
          </cell>
        </row>
        <row r="6">
          <cell r="O6" t="b">
            <v>0</v>
          </cell>
          <cell r="P6">
            <v>25</v>
          </cell>
          <cell r="Q6" t="str">
            <v>25A</v>
          </cell>
          <cell r="R6">
            <v>1.0914351851851852E-2</v>
          </cell>
          <cell r="S6">
            <v>5</v>
          </cell>
          <cell r="T6" t="str">
            <v>00:15:43:03</v>
          </cell>
        </row>
        <row r="7">
          <cell r="O7" t="b">
            <v>0</v>
          </cell>
          <cell r="P7">
            <v>57</v>
          </cell>
          <cell r="Q7" t="str">
            <v>57A</v>
          </cell>
          <cell r="R7">
            <v>1.1030092592592591E-2</v>
          </cell>
          <cell r="S7">
            <v>6</v>
          </cell>
          <cell r="T7" t="str">
            <v>00:15:53:26</v>
          </cell>
        </row>
        <row r="8">
          <cell r="O8" t="b">
            <v>0</v>
          </cell>
          <cell r="P8">
            <v>54</v>
          </cell>
          <cell r="Q8" t="str">
            <v>54A</v>
          </cell>
          <cell r="R8">
            <v>1.1238425925925926E-2</v>
          </cell>
          <cell r="S8">
            <v>7</v>
          </cell>
          <cell r="T8" t="str">
            <v>00:16:11:25</v>
          </cell>
        </row>
        <row r="9">
          <cell r="O9" t="b">
            <v>0</v>
          </cell>
          <cell r="P9">
            <v>106</v>
          </cell>
          <cell r="Q9" t="str">
            <v>106A</v>
          </cell>
          <cell r="R9">
            <v>1.1307870370370371E-2</v>
          </cell>
          <cell r="S9">
            <v>8</v>
          </cell>
          <cell r="T9" t="str">
            <v>00:16:17:52</v>
          </cell>
        </row>
        <row r="10">
          <cell r="O10" t="b">
            <v>0</v>
          </cell>
          <cell r="P10">
            <v>80</v>
          </cell>
          <cell r="Q10" t="str">
            <v>80A</v>
          </cell>
          <cell r="R10">
            <v>1.133101851851852E-2</v>
          </cell>
          <cell r="S10">
            <v>9</v>
          </cell>
          <cell r="T10" t="str">
            <v>00:16:19:39</v>
          </cell>
        </row>
        <row r="11">
          <cell r="O11" t="b">
            <v>0</v>
          </cell>
          <cell r="P11">
            <v>113</v>
          </cell>
          <cell r="Q11" t="str">
            <v>113A</v>
          </cell>
          <cell r="R11">
            <v>1.1400462962962963E-2</v>
          </cell>
          <cell r="S11">
            <v>10</v>
          </cell>
          <cell r="T11" t="str">
            <v>00:16:25:11</v>
          </cell>
        </row>
        <row r="12">
          <cell r="O12" t="b">
            <v>0</v>
          </cell>
          <cell r="P12">
            <v>19</v>
          </cell>
          <cell r="Q12" t="str">
            <v>19A</v>
          </cell>
          <cell r="R12">
            <v>1.1400462962962963E-2</v>
          </cell>
          <cell r="S12">
            <v>11</v>
          </cell>
          <cell r="T12" t="str">
            <v>00:16:25:47</v>
          </cell>
        </row>
        <row r="13">
          <cell r="O13" t="b">
            <v>0</v>
          </cell>
          <cell r="P13">
            <v>37</v>
          </cell>
          <cell r="Q13" t="str">
            <v>37A</v>
          </cell>
          <cell r="R13">
            <v>1.1446759259259259E-2</v>
          </cell>
          <cell r="S13">
            <v>12</v>
          </cell>
          <cell r="T13" t="str">
            <v>00:16:29:50</v>
          </cell>
        </row>
        <row r="14">
          <cell r="O14" t="b">
            <v>0</v>
          </cell>
          <cell r="P14">
            <v>9</v>
          </cell>
          <cell r="Q14" t="str">
            <v>9A</v>
          </cell>
          <cell r="R14">
            <v>1.1527777777777777E-2</v>
          </cell>
          <cell r="S14">
            <v>13</v>
          </cell>
          <cell r="T14" t="str">
            <v>00:16:36:35</v>
          </cell>
        </row>
        <row r="15">
          <cell r="O15" t="b">
            <v>0</v>
          </cell>
          <cell r="P15">
            <v>11</v>
          </cell>
          <cell r="Q15" t="str">
            <v>11A</v>
          </cell>
          <cell r="R15">
            <v>1.1574074074074075E-2</v>
          </cell>
          <cell r="S15">
            <v>14</v>
          </cell>
          <cell r="T15" t="str">
            <v>00:16:40:93</v>
          </cell>
        </row>
        <row r="16">
          <cell r="O16" t="b">
            <v>0</v>
          </cell>
          <cell r="P16">
            <v>83</v>
          </cell>
          <cell r="Q16" t="str">
            <v>83A</v>
          </cell>
          <cell r="R16">
            <v>1.1759259259259259E-2</v>
          </cell>
          <cell r="S16">
            <v>15</v>
          </cell>
          <cell r="T16" t="str">
            <v>00:16:56:92</v>
          </cell>
        </row>
        <row r="17">
          <cell r="O17" t="b">
            <v>0</v>
          </cell>
          <cell r="P17">
            <v>1</v>
          </cell>
          <cell r="Q17" t="str">
            <v>1A</v>
          </cell>
          <cell r="R17">
            <v>1.1770833333333335E-2</v>
          </cell>
          <cell r="S17">
            <v>16</v>
          </cell>
          <cell r="T17" t="str">
            <v>00:16:57:47</v>
          </cell>
        </row>
        <row r="18">
          <cell r="O18" t="b">
            <v>0</v>
          </cell>
          <cell r="P18">
            <v>18</v>
          </cell>
          <cell r="Q18" t="str">
            <v>18A</v>
          </cell>
          <cell r="R18">
            <v>1.1782407407407408E-2</v>
          </cell>
          <cell r="S18">
            <v>17</v>
          </cell>
          <cell r="T18" t="str">
            <v>00:16:58:27</v>
          </cell>
        </row>
        <row r="19">
          <cell r="O19" t="b">
            <v>0</v>
          </cell>
          <cell r="P19">
            <v>104</v>
          </cell>
          <cell r="Q19" t="str">
            <v>104A</v>
          </cell>
          <cell r="R19">
            <v>1.1805555555555555E-2</v>
          </cell>
          <cell r="S19">
            <v>18</v>
          </cell>
          <cell r="T19" t="str">
            <v>00:17:00:01</v>
          </cell>
        </row>
        <row r="20">
          <cell r="O20" t="b">
            <v>0</v>
          </cell>
          <cell r="P20">
            <v>14</v>
          </cell>
          <cell r="Q20" t="str">
            <v>14A</v>
          </cell>
          <cell r="R20">
            <v>1.1875E-2</v>
          </cell>
          <cell r="S20">
            <v>19</v>
          </cell>
          <cell r="T20" t="str">
            <v>00:17:06:56</v>
          </cell>
        </row>
        <row r="21">
          <cell r="O21" t="b">
            <v>0</v>
          </cell>
          <cell r="P21">
            <v>66</v>
          </cell>
          <cell r="Q21" t="str">
            <v>66A</v>
          </cell>
          <cell r="R21">
            <v>1.1990740740740741E-2</v>
          </cell>
          <cell r="S21">
            <v>20</v>
          </cell>
          <cell r="T21" t="str">
            <v>00:17:16:17</v>
          </cell>
        </row>
        <row r="22">
          <cell r="O22" t="b">
            <v>0</v>
          </cell>
          <cell r="P22">
            <v>10</v>
          </cell>
          <cell r="Q22" t="str">
            <v>10A</v>
          </cell>
          <cell r="R22">
            <v>1.2210648148148148E-2</v>
          </cell>
          <cell r="S22">
            <v>21</v>
          </cell>
          <cell r="T22" t="str">
            <v>00:17:35:70</v>
          </cell>
        </row>
        <row r="23">
          <cell r="O23" t="b">
            <v>0</v>
          </cell>
          <cell r="P23">
            <v>34</v>
          </cell>
          <cell r="Q23" t="str">
            <v>34A</v>
          </cell>
          <cell r="R23">
            <v>1.224537037037037E-2</v>
          </cell>
          <cell r="S23">
            <v>22</v>
          </cell>
          <cell r="T23" t="str">
            <v>00:17:38:64</v>
          </cell>
        </row>
        <row r="24">
          <cell r="O24" t="b">
            <v>0</v>
          </cell>
          <cell r="P24">
            <v>48</v>
          </cell>
          <cell r="Q24" t="str">
            <v>48A</v>
          </cell>
          <cell r="R24">
            <v>1.230324074074074E-2</v>
          </cell>
          <cell r="S24">
            <v>23</v>
          </cell>
          <cell r="T24" t="str">
            <v>00:17:43:97</v>
          </cell>
        </row>
        <row r="25">
          <cell r="O25" t="b">
            <v>0</v>
          </cell>
          <cell r="P25">
            <v>102</v>
          </cell>
          <cell r="Q25" t="str">
            <v>102A</v>
          </cell>
          <cell r="R25">
            <v>1.238425925925926E-2</v>
          </cell>
          <cell r="S25">
            <v>24</v>
          </cell>
          <cell r="T25" t="str">
            <v>00:17:50:42</v>
          </cell>
        </row>
        <row r="26">
          <cell r="O26" t="b">
            <v>0</v>
          </cell>
          <cell r="P26">
            <v>32</v>
          </cell>
          <cell r="Q26" t="str">
            <v>32A</v>
          </cell>
          <cell r="R26">
            <v>1.2453703703703703E-2</v>
          </cell>
          <cell r="S26">
            <v>25</v>
          </cell>
          <cell r="T26" t="str">
            <v>00:17:56:69</v>
          </cell>
        </row>
        <row r="27">
          <cell r="O27" t="b">
            <v>0</v>
          </cell>
          <cell r="P27">
            <v>36</v>
          </cell>
          <cell r="Q27" t="str">
            <v>36A</v>
          </cell>
          <cell r="R27">
            <v>1.2465277777777777E-2</v>
          </cell>
          <cell r="S27">
            <v>26</v>
          </cell>
          <cell r="T27" t="str">
            <v>00:17:57:52</v>
          </cell>
        </row>
        <row r="28">
          <cell r="O28" t="b">
            <v>0</v>
          </cell>
          <cell r="P28">
            <v>27</v>
          </cell>
          <cell r="Q28" t="str">
            <v>27A</v>
          </cell>
          <cell r="R28">
            <v>1.2488425925925925E-2</v>
          </cell>
          <cell r="S28">
            <v>27</v>
          </cell>
          <cell r="T28" t="str">
            <v>00:17:59:58</v>
          </cell>
        </row>
        <row r="29">
          <cell r="O29" t="b">
            <v>0</v>
          </cell>
          <cell r="P29">
            <v>38</v>
          </cell>
          <cell r="Q29" t="str">
            <v>38A</v>
          </cell>
          <cell r="R29">
            <v>1.2546296296296295E-2</v>
          </cell>
          <cell r="S29">
            <v>28</v>
          </cell>
          <cell r="T29" t="str">
            <v>00:18:04:26</v>
          </cell>
        </row>
        <row r="30">
          <cell r="O30" t="b">
            <v>0</v>
          </cell>
          <cell r="P30">
            <v>81</v>
          </cell>
          <cell r="Q30" t="str">
            <v>81A</v>
          </cell>
          <cell r="R30">
            <v>1.2557870370370369E-2</v>
          </cell>
          <cell r="S30">
            <v>29</v>
          </cell>
          <cell r="T30" t="str">
            <v>00:18:05:21</v>
          </cell>
        </row>
        <row r="31">
          <cell r="O31" t="b">
            <v>0</v>
          </cell>
          <cell r="P31">
            <v>64</v>
          </cell>
          <cell r="Q31" t="str">
            <v>64A</v>
          </cell>
          <cell r="R31">
            <v>1.2650462962962962E-2</v>
          </cell>
          <cell r="S31">
            <v>30</v>
          </cell>
          <cell r="T31" t="str">
            <v>00:18:13:80</v>
          </cell>
        </row>
        <row r="32">
          <cell r="O32" t="b">
            <v>0</v>
          </cell>
          <cell r="P32">
            <v>103</v>
          </cell>
          <cell r="Q32" t="str">
            <v>103A</v>
          </cell>
          <cell r="R32">
            <v>1.2824074074074073E-2</v>
          </cell>
          <cell r="S32">
            <v>31</v>
          </cell>
          <cell r="T32" t="str">
            <v>00:18:28:49</v>
          </cell>
        </row>
        <row r="33">
          <cell r="O33" t="b">
            <v>0</v>
          </cell>
          <cell r="P33">
            <v>65</v>
          </cell>
          <cell r="Q33" t="str">
            <v>65A</v>
          </cell>
          <cell r="R33">
            <v>1.2858796296296295E-2</v>
          </cell>
          <cell r="S33">
            <v>32</v>
          </cell>
          <cell r="T33" t="str">
            <v>00:18:31:86</v>
          </cell>
        </row>
        <row r="34">
          <cell r="O34" t="b">
            <v>0</v>
          </cell>
          <cell r="P34">
            <v>56</v>
          </cell>
          <cell r="Q34" t="str">
            <v>56A</v>
          </cell>
          <cell r="R34">
            <v>1.2870370370370369E-2</v>
          </cell>
          <cell r="S34">
            <v>33</v>
          </cell>
          <cell r="T34" t="str">
            <v>00:18:32:21</v>
          </cell>
        </row>
        <row r="35">
          <cell r="O35" t="b">
            <v>0</v>
          </cell>
          <cell r="P35">
            <v>146</v>
          </cell>
          <cell r="Q35" t="str">
            <v>146A</v>
          </cell>
          <cell r="R35">
            <v>1.292824074074074E-2</v>
          </cell>
          <cell r="S35">
            <v>34</v>
          </cell>
          <cell r="T35" t="str">
            <v>00:18:37:31</v>
          </cell>
        </row>
        <row r="36">
          <cell r="O36" t="b">
            <v>0</v>
          </cell>
          <cell r="P36">
            <v>46</v>
          </cell>
          <cell r="Q36" t="str">
            <v>46A</v>
          </cell>
          <cell r="R36">
            <v>1.2962962962962963E-2</v>
          </cell>
          <cell r="S36">
            <v>35</v>
          </cell>
          <cell r="T36" t="str">
            <v>00:18:40:20</v>
          </cell>
        </row>
        <row r="37">
          <cell r="O37" t="b">
            <v>0</v>
          </cell>
          <cell r="P37">
            <v>28</v>
          </cell>
          <cell r="Q37" t="str">
            <v>28A</v>
          </cell>
          <cell r="R37">
            <v>1.2962962962962963E-2</v>
          </cell>
          <cell r="S37">
            <v>36</v>
          </cell>
          <cell r="T37" t="str">
            <v>00:18:40:80</v>
          </cell>
        </row>
        <row r="38">
          <cell r="O38" t="b">
            <v>0</v>
          </cell>
          <cell r="P38">
            <v>12</v>
          </cell>
          <cell r="Q38" t="str">
            <v>12A</v>
          </cell>
          <cell r="R38">
            <v>1.298611111111111E-2</v>
          </cell>
          <cell r="S38">
            <v>37</v>
          </cell>
          <cell r="T38" t="str">
            <v>00:18:42:37</v>
          </cell>
        </row>
        <row r="39">
          <cell r="O39" t="b">
            <v>0</v>
          </cell>
          <cell r="P39">
            <v>82</v>
          </cell>
          <cell r="Q39" t="str">
            <v>82A</v>
          </cell>
          <cell r="R39">
            <v>1.3125E-2</v>
          </cell>
          <cell r="S39">
            <v>38</v>
          </cell>
          <cell r="T39" t="str">
            <v>00:18:54:39</v>
          </cell>
        </row>
        <row r="40">
          <cell r="O40" t="b">
            <v>0</v>
          </cell>
          <cell r="P40">
            <v>50</v>
          </cell>
          <cell r="Q40" t="str">
            <v>50A</v>
          </cell>
          <cell r="R40">
            <v>1.3171296296296296E-2</v>
          </cell>
          <cell r="S40">
            <v>39</v>
          </cell>
          <cell r="T40" t="str">
            <v>00:18:58:09</v>
          </cell>
        </row>
        <row r="41">
          <cell r="O41" t="b">
            <v>0</v>
          </cell>
          <cell r="P41">
            <v>74</v>
          </cell>
          <cell r="Q41" t="str">
            <v>74A</v>
          </cell>
          <cell r="R41">
            <v>1.3310185185185185E-2</v>
          </cell>
          <cell r="S41">
            <v>40</v>
          </cell>
          <cell r="T41" t="str">
            <v>00:19:10:06</v>
          </cell>
        </row>
        <row r="42">
          <cell r="O42" t="b">
            <v>0</v>
          </cell>
          <cell r="P42">
            <v>105</v>
          </cell>
          <cell r="Q42" t="str">
            <v>105A</v>
          </cell>
          <cell r="R42">
            <v>1.3321759259259259E-2</v>
          </cell>
          <cell r="S42">
            <v>41</v>
          </cell>
          <cell r="T42" t="str">
            <v>00:19:11:29</v>
          </cell>
        </row>
        <row r="43">
          <cell r="O43" t="b">
            <v>0</v>
          </cell>
          <cell r="P43">
            <v>44</v>
          </cell>
          <cell r="Q43" t="str">
            <v>44A</v>
          </cell>
          <cell r="R43">
            <v>1.3518518518518518E-2</v>
          </cell>
          <cell r="S43">
            <v>42</v>
          </cell>
          <cell r="T43" t="str">
            <v>00:19:28:03</v>
          </cell>
        </row>
        <row r="44">
          <cell r="O44" t="b">
            <v>0</v>
          </cell>
          <cell r="P44">
            <v>7</v>
          </cell>
          <cell r="Q44" t="str">
            <v>7A</v>
          </cell>
          <cell r="R44">
            <v>1.3530092592592592E-2</v>
          </cell>
          <cell r="S44">
            <v>43</v>
          </cell>
          <cell r="T44" t="str">
            <v>00:19:29:17</v>
          </cell>
        </row>
        <row r="45">
          <cell r="O45" t="b">
            <v>0</v>
          </cell>
          <cell r="P45">
            <v>20</v>
          </cell>
          <cell r="Q45" t="str">
            <v>20A</v>
          </cell>
          <cell r="R45">
            <v>1.3599537037037037E-2</v>
          </cell>
          <cell r="S45">
            <v>44</v>
          </cell>
          <cell r="T45" t="str">
            <v>00:19:35:08</v>
          </cell>
        </row>
        <row r="46">
          <cell r="O46" t="b">
            <v>0</v>
          </cell>
          <cell r="P46">
            <v>6</v>
          </cell>
          <cell r="Q46" t="str">
            <v>6A</v>
          </cell>
          <cell r="R46">
            <v>1.3738425925925926E-2</v>
          </cell>
          <cell r="S46">
            <v>45</v>
          </cell>
          <cell r="T46" t="str">
            <v>00:19:47:94</v>
          </cell>
        </row>
        <row r="47">
          <cell r="O47" t="b">
            <v>0</v>
          </cell>
          <cell r="P47">
            <v>8</v>
          </cell>
          <cell r="Q47" t="str">
            <v>8A</v>
          </cell>
          <cell r="R47">
            <v>1.3773148148148149E-2</v>
          </cell>
          <cell r="S47">
            <v>46</v>
          </cell>
          <cell r="T47" t="str">
            <v>00:19:50:23</v>
          </cell>
        </row>
        <row r="48">
          <cell r="O48" t="b">
            <v>0</v>
          </cell>
          <cell r="P48">
            <v>107</v>
          </cell>
          <cell r="Q48" t="str">
            <v>107A</v>
          </cell>
          <cell r="R48">
            <v>1.3796296296296296E-2</v>
          </cell>
          <cell r="S48">
            <v>47</v>
          </cell>
          <cell r="T48" t="str">
            <v>00:19:52:77</v>
          </cell>
        </row>
        <row r="49">
          <cell r="O49" t="b">
            <v>0</v>
          </cell>
          <cell r="P49">
            <v>49</v>
          </cell>
          <cell r="Q49" t="str">
            <v>49A</v>
          </cell>
          <cell r="R49">
            <v>1.3842592592592592E-2</v>
          </cell>
          <cell r="S49">
            <v>48</v>
          </cell>
          <cell r="T49" t="str">
            <v>00:19:56:50</v>
          </cell>
        </row>
        <row r="50">
          <cell r="O50" t="b">
            <v>0</v>
          </cell>
          <cell r="P50">
            <v>35</v>
          </cell>
          <cell r="Q50" t="str">
            <v>35A</v>
          </cell>
          <cell r="R50">
            <v>1.3877314814814815E-2</v>
          </cell>
          <cell r="S50">
            <v>49</v>
          </cell>
          <cell r="T50" t="str">
            <v>00:19:59:38</v>
          </cell>
        </row>
        <row r="51">
          <cell r="O51" t="b">
            <v>0</v>
          </cell>
          <cell r="P51">
            <v>67</v>
          </cell>
          <cell r="Q51" t="str">
            <v>67A</v>
          </cell>
          <cell r="R51">
            <v>1.3923611111111111E-2</v>
          </cell>
          <cell r="S51">
            <v>50</v>
          </cell>
          <cell r="T51" t="str">
            <v>00:20:03:94</v>
          </cell>
        </row>
        <row r="52">
          <cell r="O52" t="b">
            <v>0</v>
          </cell>
          <cell r="P52">
            <v>15</v>
          </cell>
          <cell r="Q52" t="str">
            <v>15A</v>
          </cell>
          <cell r="R52">
            <v>1.3969907407407407E-2</v>
          </cell>
          <cell r="S52">
            <v>51</v>
          </cell>
          <cell r="T52" t="str">
            <v>00:20:07:45</v>
          </cell>
        </row>
        <row r="53">
          <cell r="O53" t="b">
            <v>0</v>
          </cell>
          <cell r="P53">
            <v>23</v>
          </cell>
          <cell r="Q53" t="str">
            <v>23A</v>
          </cell>
          <cell r="R53">
            <v>1.3993055555555555E-2</v>
          </cell>
          <cell r="S53">
            <v>52</v>
          </cell>
          <cell r="T53" t="str">
            <v>00:20:09:89</v>
          </cell>
        </row>
        <row r="54">
          <cell r="O54" t="b">
            <v>0</v>
          </cell>
          <cell r="P54">
            <v>73</v>
          </cell>
          <cell r="Q54" t="str">
            <v>73A</v>
          </cell>
          <cell r="R54">
            <v>1.4027777777777776E-2</v>
          </cell>
          <cell r="S54">
            <v>53</v>
          </cell>
          <cell r="T54" t="str">
            <v>00:20:12:51</v>
          </cell>
        </row>
        <row r="55">
          <cell r="O55" t="b">
            <v>0</v>
          </cell>
          <cell r="P55">
            <v>108</v>
          </cell>
          <cell r="Q55" t="str">
            <v>108A</v>
          </cell>
          <cell r="R55">
            <v>1.4050925925925925E-2</v>
          </cell>
          <cell r="S55">
            <v>54</v>
          </cell>
          <cell r="T55" t="str">
            <v>00:20:14:45</v>
          </cell>
        </row>
        <row r="56">
          <cell r="O56" t="b">
            <v>0</v>
          </cell>
          <cell r="P56">
            <v>39</v>
          </cell>
          <cell r="Q56" t="str">
            <v>39A</v>
          </cell>
          <cell r="R56">
            <v>1.4062499999999999E-2</v>
          </cell>
          <cell r="S56">
            <v>55</v>
          </cell>
          <cell r="T56" t="str">
            <v>00:20:15:64</v>
          </cell>
        </row>
        <row r="57">
          <cell r="O57" t="b">
            <v>0</v>
          </cell>
          <cell r="P57">
            <v>13</v>
          </cell>
          <cell r="Q57" t="str">
            <v>13A</v>
          </cell>
          <cell r="R57">
            <v>1.4097222222222221E-2</v>
          </cell>
          <cell r="S57">
            <v>56</v>
          </cell>
          <cell r="T57" t="str">
            <v>00:20:18:81</v>
          </cell>
        </row>
        <row r="58">
          <cell r="O58" t="b">
            <v>0</v>
          </cell>
          <cell r="P58">
            <v>2</v>
          </cell>
          <cell r="Q58" t="str">
            <v>2A</v>
          </cell>
          <cell r="R58">
            <v>1.412037037037037E-2</v>
          </cell>
          <cell r="S58">
            <v>57</v>
          </cell>
          <cell r="T58" t="str">
            <v>00:20:20:10</v>
          </cell>
        </row>
        <row r="59">
          <cell r="O59" t="b">
            <v>0</v>
          </cell>
          <cell r="P59">
            <v>76</v>
          </cell>
          <cell r="Q59" t="str">
            <v>76A</v>
          </cell>
          <cell r="R59">
            <v>1.417824074074074E-2</v>
          </cell>
          <cell r="S59">
            <v>58</v>
          </cell>
          <cell r="T59" t="str">
            <v>00:20:25:71</v>
          </cell>
        </row>
        <row r="60">
          <cell r="O60" t="b">
            <v>0</v>
          </cell>
          <cell r="P60">
            <v>41</v>
          </cell>
          <cell r="Q60" t="str">
            <v>41A</v>
          </cell>
          <cell r="R60">
            <v>1.4212962962962962E-2</v>
          </cell>
          <cell r="S60">
            <v>59</v>
          </cell>
          <cell r="T60" t="str">
            <v>00:20:28:28</v>
          </cell>
        </row>
        <row r="61">
          <cell r="O61" t="b">
            <v>0</v>
          </cell>
          <cell r="P61">
            <v>101</v>
          </cell>
          <cell r="Q61" t="str">
            <v>101A</v>
          </cell>
          <cell r="R61">
            <v>1.429398148148148E-2</v>
          </cell>
          <cell r="S61">
            <v>60</v>
          </cell>
          <cell r="T61" t="str">
            <v>00:20:35:52</v>
          </cell>
        </row>
        <row r="62">
          <cell r="O62" t="b">
            <v>0</v>
          </cell>
          <cell r="P62">
            <v>51</v>
          </cell>
          <cell r="Q62" t="str">
            <v>51A</v>
          </cell>
          <cell r="R62">
            <v>1.466435185185185E-2</v>
          </cell>
          <cell r="S62">
            <v>61</v>
          </cell>
          <cell r="T62" t="str">
            <v>00:21:07:54</v>
          </cell>
        </row>
        <row r="63">
          <cell r="O63" t="b">
            <v>0</v>
          </cell>
          <cell r="P63">
            <v>58</v>
          </cell>
          <cell r="Q63" t="str">
            <v>58A</v>
          </cell>
          <cell r="R63">
            <v>1.4699074074074073E-2</v>
          </cell>
          <cell r="S63">
            <v>62</v>
          </cell>
          <cell r="T63" t="str">
            <v>00:21:10:58</v>
          </cell>
        </row>
        <row r="64">
          <cell r="O64" t="b">
            <v>0</v>
          </cell>
          <cell r="P64">
            <v>4</v>
          </cell>
          <cell r="Q64" t="str">
            <v>4A</v>
          </cell>
          <cell r="R64">
            <v>1.4756944444444442E-2</v>
          </cell>
          <cell r="S64">
            <v>63</v>
          </cell>
          <cell r="T64" t="str">
            <v>00:21:15:36</v>
          </cell>
        </row>
        <row r="65">
          <cell r="O65" t="b">
            <v>0</v>
          </cell>
          <cell r="P65">
            <v>22</v>
          </cell>
          <cell r="Q65" t="str">
            <v>22A</v>
          </cell>
          <cell r="R65">
            <v>1.486111111111111E-2</v>
          </cell>
          <cell r="S65">
            <v>64</v>
          </cell>
          <cell r="T65" t="str">
            <v>00:21:24:41</v>
          </cell>
        </row>
        <row r="66">
          <cell r="O66" t="b">
            <v>0</v>
          </cell>
          <cell r="P66">
            <v>40</v>
          </cell>
          <cell r="Q66" t="str">
            <v>40A</v>
          </cell>
          <cell r="R66">
            <v>1.4965277777777777E-2</v>
          </cell>
          <cell r="S66">
            <v>65</v>
          </cell>
          <cell r="T66" t="str">
            <v>00:21:33:49</v>
          </cell>
        </row>
        <row r="67">
          <cell r="O67" t="b">
            <v>0</v>
          </cell>
          <cell r="P67">
            <v>47</v>
          </cell>
          <cell r="Q67" t="str">
            <v>47A</v>
          </cell>
          <cell r="R67">
            <v>1.5069444444444443E-2</v>
          </cell>
          <cell r="S67">
            <v>66</v>
          </cell>
          <cell r="T67" t="str">
            <v>00:21:42:05</v>
          </cell>
        </row>
        <row r="68">
          <cell r="O68" t="b">
            <v>0</v>
          </cell>
          <cell r="P68">
            <v>3</v>
          </cell>
          <cell r="Q68" t="str">
            <v>3A</v>
          </cell>
          <cell r="R68">
            <v>1.517361111111111E-2</v>
          </cell>
          <cell r="S68">
            <v>67</v>
          </cell>
          <cell r="T68" t="str">
            <v>00:21:51:78</v>
          </cell>
        </row>
        <row r="69">
          <cell r="O69" t="b">
            <v>0</v>
          </cell>
          <cell r="P69">
            <v>111</v>
          </cell>
          <cell r="Q69" t="str">
            <v>111A</v>
          </cell>
          <cell r="R69">
            <v>1.5243055555555555E-2</v>
          </cell>
          <cell r="S69">
            <v>68</v>
          </cell>
          <cell r="T69" t="str">
            <v>00:21:57:34</v>
          </cell>
        </row>
        <row r="70">
          <cell r="O70" t="b">
            <v>0</v>
          </cell>
          <cell r="P70">
            <v>52</v>
          </cell>
          <cell r="Q70" t="str">
            <v>52A</v>
          </cell>
          <cell r="R70">
            <v>1.5833333333333331E-2</v>
          </cell>
          <cell r="S70">
            <v>69</v>
          </cell>
          <cell r="T70" t="str">
            <v>00:22:48:05</v>
          </cell>
        </row>
        <row r="71">
          <cell r="O71" t="b">
            <v>0</v>
          </cell>
          <cell r="P71">
            <v>59</v>
          </cell>
          <cell r="Q71" t="str">
            <v>59A</v>
          </cell>
          <cell r="R71">
            <v>1.6273148148148151E-2</v>
          </cell>
          <cell r="S71">
            <v>70</v>
          </cell>
          <cell r="T71" t="str">
            <v>00:23:26:24</v>
          </cell>
        </row>
        <row r="72">
          <cell r="O72" t="b">
            <v>0</v>
          </cell>
          <cell r="P72">
            <v>16</v>
          </cell>
          <cell r="Q72" t="str">
            <v>16A</v>
          </cell>
          <cell r="R72">
            <v>1.6273148148148151E-2</v>
          </cell>
          <cell r="S72">
            <v>71</v>
          </cell>
          <cell r="T72" t="str">
            <v>00:23:26:44</v>
          </cell>
        </row>
        <row r="73">
          <cell r="O73" t="b">
            <v>0</v>
          </cell>
          <cell r="P73">
            <v>110</v>
          </cell>
          <cell r="Q73" t="str">
            <v>110A</v>
          </cell>
          <cell r="R73">
            <v>1.695601851851852E-2</v>
          </cell>
          <cell r="S73">
            <v>72</v>
          </cell>
          <cell r="T73" t="str">
            <v>00:24:25:12</v>
          </cell>
        </row>
        <row r="74">
          <cell r="O74" t="b">
            <v>0</v>
          </cell>
          <cell r="P74">
            <v>79</v>
          </cell>
          <cell r="Q74" t="str">
            <v>79A</v>
          </cell>
          <cell r="R74">
            <v>1.6967592592592593E-2</v>
          </cell>
          <cell r="S74">
            <v>73</v>
          </cell>
          <cell r="T74" t="str">
            <v>00:24:26:37</v>
          </cell>
        </row>
        <row r="75">
          <cell r="O75" t="b">
            <v>0</v>
          </cell>
          <cell r="P75">
            <v>17</v>
          </cell>
          <cell r="Q75" t="str">
            <v>17A</v>
          </cell>
          <cell r="R75">
            <v>1.6979166666666667E-2</v>
          </cell>
          <cell r="S75">
            <v>74</v>
          </cell>
          <cell r="T75" t="str">
            <v>00:24:27:52</v>
          </cell>
        </row>
        <row r="76">
          <cell r="O76" t="b">
            <v>0</v>
          </cell>
          <cell r="P76">
            <v>78</v>
          </cell>
          <cell r="Q76" t="str">
            <v>78A</v>
          </cell>
          <cell r="R76">
            <v>1.712962962962963E-2</v>
          </cell>
          <cell r="S76">
            <v>75</v>
          </cell>
          <cell r="T76" t="str">
            <v>00:24:40:58</v>
          </cell>
        </row>
        <row r="77">
          <cell r="O77" t="b">
            <v>0</v>
          </cell>
          <cell r="P77">
            <v>45</v>
          </cell>
          <cell r="Q77" t="str">
            <v>45A</v>
          </cell>
          <cell r="R77">
            <v>1.7175925925925924E-2</v>
          </cell>
          <cell r="S77">
            <v>76</v>
          </cell>
          <cell r="T77" t="str">
            <v>00:24:44:60</v>
          </cell>
        </row>
        <row r="78">
          <cell r="O78" t="b">
            <v>0</v>
          </cell>
          <cell r="P78">
            <v>61</v>
          </cell>
          <cell r="Q78" t="str">
            <v>61A</v>
          </cell>
          <cell r="R78">
            <v>1.7511574074074075E-2</v>
          </cell>
          <cell r="S78">
            <v>77</v>
          </cell>
          <cell r="T78" t="str">
            <v>00:25:13:42</v>
          </cell>
        </row>
        <row r="79">
          <cell r="O79" t="b">
            <v>0</v>
          </cell>
          <cell r="P79">
            <v>21</v>
          </cell>
          <cell r="Q79" t="str">
            <v>21A</v>
          </cell>
          <cell r="R79">
            <v>1.7546296296296296E-2</v>
          </cell>
          <cell r="S79">
            <v>78</v>
          </cell>
          <cell r="T79" t="str">
            <v>00:25:16:30</v>
          </cell>
        </row>
        <row r="80">
          <cell r="O80" t="b">
            <v>0</v>
          </cell>
          <cell r="P80">
            <v>42</v>
          </cell>
          <cell r="Q80" t="str">
            <v>42A</v>
          </cell>
          <cell r="R80">
            <v>1.7696759259259259E-2</v>
          </cell>
          <cell r="S80">
            <v>79</v>
          </cell>
          <cell r="T80" t="str">
            <v>00:25:29:15</v>
          </cell>
        </row>
        <row r="81">
          <cell r="O81" t="b">
            <v>0</v>
          </cell>
          <cell r="P81">
            <v>60</v>
          </cell>
          <cell r="Q81" t="str">
            <v>60A</v>
          </cell>
          <cell r="R81">
            <v>1.8240740740740741E-2</v>
          </cell>
          <cell r="S81">
            <v>80</v>
          </cell>
          <cell r="T81" t="str">
            <v>00:26:16:48</v>
          </cell>
        </row>
        <row r="82">
          <cell r="O82" t="b">
            <v>0</v>
          </cell>
          <cell r="P82">
            <v>112</v>
          </cell>
          <cell r="Q82" t="str">
            <v>112A</v>
          </cell>
          <cell r="R82">
            <v>1.832175925925926E-2</v>
          </cell>
          <cell r="S82">
            <v>81</v>
          </cell>
          <cell r="T82" t="str">
            <v>00:26:23:14</v>
          </cell>
        </row>
        <row r="83">
          <cell r="O83" t="b">
            <v>0</v>
          </cell>
          <cell r="P83">
            <v>5</v>
          </cell>
          <cell r="Q83" t="str">
            <v>5A</v>
          </cell>
          <cell r="R83">
            <v>1.846064814814815E-2</v>
          </cell>
          <cell r="S83">
            <v>82</v>
          </cell>
          <cell r="T83" t="str">
            <v>00:26:35:65</v>
          </cell>
        </row>
        <row r="84">
          <cell r="O84" t="b">
            <v>0</v>
          </cell>
          <cell r="P84">
            <v>75</v>
          </cell>
          <cell r="Q84" t="str">
            <v>75A</v>
          </cell>
          <cell r="R84">
            <v>1.8912037037037036E-2</v>
          </cell>
          <cell r="S84">
            <v>83</v>
          </cell>
          <cell r="T84" t="str">
            <v>00:27:14:52</v>
          </cell>
        </row>
        <row r="85">
          <cell r="O85" t="b">
            <v>0</v>
          </cell>
          <cell r="P85">
            <v>62</v>
          </cell>
          <cell r="Q85" t="str">
            <v>62A</v>
          </cell>
          <cell r="R85">
            <v>1.9224537037037037E-2</v>
          </cell>
          <cell r="S85">
            <v>84</v>
          </cell>
          <cell r="T85" t="str">
            <v>00:27:41:35</v>
          </cell>
        </row>
        <row r="86">
          <cell r="O86" t="b">
            <v>0</v>
          </cell>
          <cell r="P86">
            <v>109</v>
          </cell>
          <cell r="Q86" t="str">
            <v>109A</v>
          </cell>
          <cell r="R86">
            <v>1.9837962962962963E-2</v>
          </cell>
          <cell r="S86">
            <v>85</v>
          </cell>
          <cell r="T86" t="str">
            <v>00:28:34:99</v>
          </cell>
        </row>
        <row r="87">
          <cell r="O87" t="b">
            <v>0</v>
          </cell>
          <cell r="P87">
            <v>24</v>
          </cell>
          <cell r="Q87" t="str">
            <v>24B</v>
          </cell>
          <cell r="R87">
            <v>2.1319444444444443E-2</v>
          </cell>
          <cell r="S87">
            <v>1</v>
          </cell>
          <cell r="T87" t="str">
            <v>00:30:42:66</v>
          </cell>
        </row>
        <row r="88">
          <cell r="O88" t="b">
            <v>0</v>
          </cell>
          <cell r="P88">
            <v>53</v>
          </cell>
          <cell r="Q88" t="str">
            <v>53B</v>
          </cell>
          <cell r="R88">
            <v>2.1886574074074079E-2</v>
          </cell>
          <cell r="S88">
            <v>2</v>
          </cell>
          <cell r="T88" t="str">
            <v>00:31:31:76</v>
          </cell>
        </row>
        <row r="89">
          <cell r="O89" t="b">
            <v>0</v>
          </cell>
          <cell r="P89">
            <v>25</v>
          </cell>
          <cell r="Q89" t="str">
            <v>25B</v>
          </cell>
          <cell r="R89">
            <v>2.2025462962962965E-2</v>
          </cell>
          <cell r="S89">
            <v>3</v>
          </cell>
          <cell r="T89" t="str">
            <v>00:31:43:80</v>
          </cell>
        </row>
        <row r="90">
          <cell r="O90" t="b">
            <v>0</v>
          </cell>
          <cell r="P90">
            <v>37</v>
          </cell>
          <cell r="Q90" t="str">
            <v>37B</v>
          </cell>
          <cell r="R90">
            <v>2.2581018518518521E-2</v>
          </cell>
          <cell r="S90">
            <v>4</v>
          </cell>
          <cell r="T90" t="str">
            <v>00:32:31:75</v>
          </cell>
        </row>
        <row r="91">
          <cell r="O91" t="b">
            <v>0</v>
          </cell>
          <cell r="P91">
            <v>54</v>
          </cell>
          <cell r="Q91" t="str">
            <v>54B</v>
          </cell>
          <cell r="R91">
            <v>2.2939814814814816E-2</v>
          </cell>
          <cell r="S91">
            <v>5</v>
          </cell>
          <cell r="T91" t="str">
            <v>00:33:02:30</v>
          </cell>
        </row>
        <row r="92">
          <cell r="O92" t="b">
            <v>0</v>
          </cell>
          <cell r="P92">
            <v>63</v>
          </cell>
          <cell r="Q92" t="str">
            <v>63B</v>
          </cell>
          <cell r="R92">
            <v>2.297453703703704E-2</v>
          </cell>
          <cell r="S92">
            <v>6</v>
          </cell>
          <cell r="T92" t="str">
            <v>00:33:05:14</v>
          </cell>
        </row>
        <row r="93">
          <cell r="O93" t="b">
            <v>0</v>
          </cell>
          <cell r="P93">
            <v>104</v>
          </cell>
          <cell r="Q93" t="str">
            <v>104B</v>
          </cell>
          <cell r="R93">
            <v>2.3252314814814816E-2</v>
          </cell>
          <cell r="S93">
            <v>7</v>
          </cell>
          <cell r="T93" t="str">
            <v>00:33:29:11</v>
          </cell>
        </row>
        <row r="94">
          <cell r="O94" t="b">
            <v>0</v>
          </cell>
          <cell r="P94">
            <v>80</v>
          </cell>
          <cell r="Q94" t="str">
            <v>80B</v>
          </cell>
          <cell r="R94">
            <v>2.328703703703704E-2</v>
          </cell>
          <cell r="S94">
            <v>8</v>
          </cell>
          <cell r="T94" t="str">
            <v>00:33:32:68</v>
          </cell>
        </row>
        <row r="95">
          <cell r="O95" t="b">
            <v>0</v>
          </cell>
          <cell r="P95">
            <v>31</v>
          </cell>
          <cell r="Q95" t="str">
            <v>31B</v>
          </cell>
          <cell r="R95">
            <v>2.3310185185185187E-2</v>
          </cell>
          <cell r="S95">
            <v>9</v>
          </cell>
          <cell r="T95" t="str">
            <v>00:33:34:33</v>
          </cell>
        </row>
        <row r="96">
          <cell r="O96" t="b">
            <v>0</v>
          </cell>
          <cell r="P96">
            <v>106</v>
          </cell>
          <cell r="Q96" t="str">
            <v>106B</v>
          </cell>
          <cell r="R96">
            <v>2.3425925925925926E-2</v>
          </cell>
          <cell r="S96">
            <v>10</v>
          </cell>
          <cell r="T96" t="str">
            <v>00:33:44:96</v>
          </cell>
        </row>
        <row r="97">
          <cell r="O97" t="b">
            <v>0</v>
          </cell>
          <cell r="P97">
            <v>9</v>
          </cell>
          <cell r="Q97" t="str">
            <v>9B</v>
          </cell>
          <cell r="R97">
            <v>2.3460648148148151E-2</v>
          </cell>
          <cell r="S97">
            <v>11</v>
          </cell>
          <cell r="T97" t="str">
            <v>00:33:47:00</v>
          </cell>
        </row>
        <row r="98">
          <cell r="O98" t="b">
            <v>0</v>
          </cell>
          <cell r="P98">
            <v>11</v>
          </cell>
          <cell r="Q98" t="str">
            <v>11B</v>
          </cell>
          <cell r="R98">
            <v>2.3472222222222224E-2</v>
          </cell>
          <cell r="S98">
            <v>12</v>
          </cell>
          <cell r="T98" t="str">
            <v>00:33:48:18</v>
          </cell>
        </row>
        <row r="99">
          <cell r="O99" t="b">
            <v>0</v>
          </cell>
          <cell r="P99">
            <v>57</v>
          </cell>
          <cell r="Q99" t="str">
            <v>57B</v>
          </cell>
          <cell r="R99">
            <v>2.361111111111111E-2</v>
          </cell>
          <cell r="S99">
            <v>13</v>
          </cell>
          <cell r="T99" t="str">
            <v>00:34:00:61</v>
          </cell>
        </row>
        <row r="100">
          <cell r="O100" t="b">
            <v>0</v>
          </cell>
          <cell r="P100">
            <v>19</v>
          </cell>
          <cell r="Q100" t="str">
            <v>19B</v>
          </cell>
          <cell r="R100">
            <v>2.3738425925925927E-2</v>
          </cell>
          <cell r="S100">
            <v>14</v>
          </cell>
          <cell r="T100" t="str">
            <v>00:34:11:82</v>
          </cell>
        </row>
        <row r="101">
          <cell r="O101" t="b">
            <v>0</v>
          </cell>
          <cell r="P101">
            <v>1</v>
          </cell>
          <cell r="Q101" t="str">
            <v>1B</v>
          </cell>
          <cell r="R101">
            <v>2.4120370370370368E-2</v>
          </cell>
          <cell r="S101">
            <v>15</v>
          </cell>
          <cell r="T101" t="str">
            <v>00:34:44:16</v>
          </cell>
        </row>
        <row r="102">
          <cell r="O102" t="b">
            <v>0</v>
          </cell>
          <cell r="P102">
            <v>27</v>
          </cell>
          <cell r="Q102" t="str">
            <v>27B</v>
          </cell>
          <cell r="R102">
            <v>2.4247685185185185E-2</v>
          </cell>
          <cell r="S102">
            <v>16</v>
          </cell>
          <cell r="T102" t="str">
            <v>00:34:55:05</v>
          </cell>
        </row>
        <row r="103">
          <cell r="O103" t="b">
            <v>0</v>
          </cell>
          <cell r="P103">
            <v>64</v>
          </cell>
          <cell r="Q103" t="str">
            <v>64B</v>
          </cell>
          <cell r="R103">
            <v>2.4270833333333332E-2</v>
          </cell>
          <cell r="S103">
            <v>17</v>
          </cell>
          <cell r="T103" t="str">
            <v>00:34:57:43</v>
          </cell>
        </row>
        <row r="104">
          <cell r="O104" t="b">
            <v>0</v>
          </cell>
          <cell r="P104">
            <v>10</v>
          </cell>
          <cell r="Q104" t="str">
            <v>10B</v>
          </cell>
          <cell r="R104">
            <v>2.4456018518518519E-2</v>
          </cell>
          <cell r="S104">
            <v>18</v>
          </cell>
          <cell r="T104" t="str">
            <v>00:35:13:36</v>
          </cell>
        </row>
        <row r="105">
          <cell r="O105" t="b">
            <v>0</v>
          </cell>
          <cell r="P105">
            <v>113</v>
          </cell>
          <cell r="Q105" t="str">
            <v>113B</v>
          </cell>
          <cell r="R105">
            <v>2.4479166666666666E-2</v>
          </cell>
          <cell r="S105">
            <v>19</v>
          </cell>
          <cell r="T105" t="str">
            <v>00:35:15:78</v>
          </cell>
        </row>
        <row r="106">
          <cell r="O106" t="b">
            <v>0</v>
          </cell>
          <cell r="P106">
            <v>36</v>
          </cell>
          <cell r="Q106" t="str">
            <v>36B</v>
          </cell>
          <cell r="R106">
            <v>2.4502314814814814E-2</v>
          </cell>
          <cell r="S106">
            <v>20</v>
          </cell>
          <cell r="T106" t="str">
            <v>00:35:17:97</v>
          </cell>
        </row>
        <row r="107">
          <cell r="O107" t="b">
            <v>0</v>
          </cell>
          <cell r="P107">
            <v>34</v>
          </cell>
          <cell r="Q107" t="str">
            <v>34B</v>
          </cell>
          <cell r="R107">
            <v>2.4525462962962964E-2</v>
          </cell>
          <cell r="S107">
            <v>21</v>
          </cell>
          <cell r="T107" t="str">
            <v>00:35:19:41</v>
          </cell>
        </row>
        <row r="108">
          <cell r="O108" t="b">
            <v>0</v>
          </cell>
          <cell r="P108">
            <v>83</v>
          </cell>
          <cell r="Q108" t="str">
            <v>83B</v>
          </cell>
          <cell r="R108">
            <v>2.480324074074074E-2</v>
          </cell>
          <cell r="S108">
            <v>22</v>
          </cell>
          <cell r="T108" t="str">
            <v>00:35:43:24</v>
          </cell>
        </row>
        <row r="109">
          <cell r="O109" t="b">
            <v>0</v>
          </cell>
          <cell r="P109">
            <v>146</v>
          </cell>
          <cell r="Q109" t="str">
            <v>146B</v>
          </cell>
          <cell r="R109">
            <v>2.480324074074074E-2</v>
          </cell>
          <cell r="S109">
            <v>23</v>
          </cell>
          <cell r="T109" t="str">
            <v>00:35:43:79</v>
          </cell>
        </row>
        <row r="110">
          <cell r="O110" t="b">
            <v>0</v>
          </cell>
          <cell r="P110">
            <v>46</v>
          </cell>
          <cell r="Q110" t="str">
            <v>46B</v>
          </cell>
          <cell r="R110">
            <v>2.4826388888888891E-2</v>
          </cell>
          <cell r="S110">
            <v>24</v>
          </cell>
          <cell r="T110" t="str">
            <v>00:35:45:27</v>
          </cell>
        </row>
        <row r="111">
          <cell r="O111" t="b">
            <v>0</v>
          </cell>
          <cell r="P111">
            <v>48</v>
          </cell>
          <cell r="Q111" t="str">
            <v>48B</v>
          </cell>
          <cell r="R111">
            <v>2.5335648148148145E-2</v>
          </cell>
          <cell r="S111">
            <v>25</v>
          </cell>
          <cell r="T111" t="str">
            <v>00:36:29:58</v>
          </cell>
        </row>
        <row r="112">
          <cell r="O112" t="b">
            <v>0</v>
          </cell>
          <cell r="P112">
            <v>14</v>
          </cell>
          <cell r="Q112" t="str">
            <v>14B</v>
          </cell>
          <cell r="R112">
            <v>2.5555555555555554E-2</v>
          </cell>
          <cell r="S112">
            <v>26</v>
          </cell>
          <cell r="T112" t="str">
            <v>00:36:48:79</v>
          </cell>
        </row>
        <row r="113">
          <cell r="O113" t="b">
            <v>0</v>
          </cell>
          <cell r="P113">
            <v>66</v>
          </cell>
          <cell r="Q113" t="str">
            <v>66B</v>
          </cell>
          <cell r="R113">
            <v>2.5671296296296293E-2</v>
          </cell>
          <cell r="S113">
            <v>27</v>
          </cell>
          <cell r="T113" t="str">
            <v>00:36:58:01</v>
          </cell>
        </row>
        <row r="114">
          <cell r="O114" t="b">
            <v>0</v>
          </cell>
          <cell r="P114">
            <v>103</v>
          </cell>
          <cell r="Q114" t="str">
            <v>103B</v>
          </cell>
          <cell r="R114">
            <v>2.5671296296296293E-2</v>
          </cell>
          <cell r="S114">
            <v>28</v>
          </cell>
          <cell r="T114" t="str">
            <v>00:36:58:51</v>
          </cell>
        </row>
        <row r="115">
          <cell r="O115" t="b">
            <v>0</v>
          </cell>
          <cell r="P115">
            <v>32</v>
          </cell>
          <cell r="Q115" t="str">
            <v>32B</v>
          </cell>
          <cell r="R115">
            <v>2.5717592592592594E-2</v>
          </cell>
          <cell r="S115">
            <v>29</v>
          </cell>
          <cell r="T115" t="str">
            <v>00:37:02:46</v>
          </cell>
        </row>
        <row r="116">
          <cell r="O116" t="b">
            <v>0</v>
          </cell>
          <cell r="P116">
            <v>102</v>
          </cell>
          <cell r="Q116" t="str">
            <v>102B</v>
          </cell>
          <cell r="R116">
            <v>2.5902777777777782E-2</v>
          </cell>
          <cell r="S116">
            <v>30</v>
          </cell>
          <cell r="T116" t="str">
            <v>00:37:18:02</v>
          </cell>
        </row>
        <row r="117">
          <cell r="O117" t="b">
            <v>0</v>
          </cell>
          <cell r="P117">
            <v>49</v>
          </cell>
          <cell r="Q117" t="str">
            <v>49B</v>
          </cell>
          <cell r="R117">
            <v>2.5995370370370374E-2</v>
          </cell>
          <cell r="S117">
            <v>31</v>
          </cell>
          <cell r="T117" t="str">
            <v>00:37:26:14</v>
          </cell>
        </row>
        <row r="118">
          <cell r="O118" t="b">
            <v>0</v>
          </cell>
          <cell r="P118">
            <v>12</v>
          </cell>
          <cell r="Q118" t="str">
            <v>12B</v>
          </cell>
          <cell r="R118">
            <v>2.6076388888888892E-2</v>
          </cell>
          <cell r="S118">
            <v>32</v>
          </cell>
          <cell r="T118" t="str">
            <v>00:37:33:08</v>
          </cell>
        </row>
        <row r="119">
          <cell r="O119" t="b">
            <v>0</v>
          </cell>
          <cell r="P119">
            <v>18</v>
          </cell>
          <cell r="Q119" t="str">
            <v>18B</v>
          </cell>
          <cell r="R119">
            <v>2.6145833333333337E-2</v>
          </cell>
          <cell r="S119">
            <v>33</v>
          </cell>
          <cell r="T119" t="str">
            <v>00:37:39:05</v>
          </cell>
        </row>
        <row r="120">
          <cell r="O120" t="b">
            <v>0</v>
          </cell>
          <cell r="P120">
            <v>65</v>
          </cell>
          <cell r="Q120" t="str">
            <v>65B</v>
          </cell>
          <cell r="R120">
            <v>2.6331018518518521E-2</v>
          </cell>
          <cell r="S120">
            <v>34</v>
          </cell>
          <cell r="T120" t="str">
            <v>00:37:55:42</v>
          </cell>
        </row>
        <row r="121">
          <cell r="O121" t="b">
            <v>0</v>
          </cell>
          <cell r="P121">
            <v>56</v>
          </cell>
          <cell r="Q121" t="str">
            <v>56B</v>
          </cell>
          <cell r="R121">
            <v>2.642361111111111E-2</v>
          </cell>
          <cell r="S121">
            <v>35</v>
          </cell>
          <cell r="T121" t="str">
            <v>00:38:03:75</v>
          </cell>
        </row>
        <row r="122">
          <cell r="O122" t="b">
            <v>0</v>
          </cell>
          <cell r="P122">
            <v>38</v>
          </cell>
          <cell r="Q122" t="str">
            <v>38B</v>
          </cell>
          <cell r="R122">
            <v>2.6527777777777779E-2</v>
          </cell>
          <cell r="S122">
            <v>36</v>
          </cell>
          <cell r="T122" t="str">
            <v>00:38:12:83</v>
          </cell>
        </row>
        <row r="123">
          <cell r="O123" t="b">
            <v>0</v>
          </cell>
          <cell r="P123">
            <v>50</v>
          </cell>
          <cell r="Q123" t="str">
            <v>50B</v>
          </cell>
          <cell r="R123">
            <v>2.6550925925925926E-2</v>
          </cell>
          <cell r="S123">
            <v>37</v>
          </cell>
          <cell r="T123" t="str">
            <v>00:38:14:47</v>
          </cell>
        </row>
        <row r="124">
          <cell r="O124" t="b">
            <v>0</v>
          </cell>
          <cell r="P124">
            <v>107</v>
          </cell>
          <cell r="Q124" t="str">
            <v>107B</v>
          </cell>
          <cell r="R124">
            <v>2.7129629629629632E-2</v>
          </cell>
          <cell r="S124">
            <v>38</v>
          </cell>
          <cell r="T124" t="str">
            <v>00:39:04:71</v>
          </cell>
        </row>
        <row r="125">
          <cell r="O125" t="b">
            <v>0</v>
          </cell>
          <cell r="P125">
            <v>20</v>
          </cell>
          <cell r="Q125" t="str">
            <v>20B</v>
          </cell>
          <cell r="R125">
            <v>2.7233796296296298E-2</v>
          </cell>
          <cell r="S125">
            <v>39</v>
          </cell>
          <cell r="T125" t="str">
            <v>00:39:13:08</v>
          </cell>
        </row>
        <row r="126">
          <cell r="O126" t="b">
            <v>0</v>
          </cell>
          <cell r="P126">
            <v>6</v>
          </cell>
          <cell r="Q126" t="str">
            <v>6B</v>
          </cell>
          <cell r="R126">
            <v>2.7384259259259261E-2</v>
          </cell>
          <cell r="S126">
            <v>40</v>
          </cell>
          <cell r="T126" t="str">
            <v>00:39:26:76</v>
          </cell>
        </row>
        <row r="127">
          <cell r="O127" t="b">
            <v>0</v>
          </cell>
          <cell r="P127">
            <v>28</v>
          </cell>
          <cell r="Q127" t="str">
            <v>28B</v>
          </cell>
          <cell r="R127">
            <v>2.7604166666666669E-2</v>
          </cell>
          <cell r="S127">
            <v>41</v>
          </cell>
          <cell r="T127" t="str">
            <v>00:39:45:13</v>
          </cell>
        </row>
        <row r="128">
          <cell r="O128" t="b">
            <v>0</v>
          </cell>
          <cell r="P128">
            <v>67</v>
          </cell>
          <cell r="Q128" t="str">
            <v>67B</v>
          </cell>
          <cell r="R128">
            <v>2.7696759259259261E-2</v>
          </cell>
          <cell r="S128">
            <v>42</v>
          </cell>
          <cell r="T128" t="str">
            <v>00:39:53:30</v>
          </cell>
        </row>
        <row r="129">
          <cell r="O129" t="b">
            <v>0</v>
          </cell>
          <cell r="P129">
            <v>81</v>
          </cell>
          <cell r="Q129" t="str">
            <v>81B</v>
          </cell>
          <cell r="R129">
            <v>2.7743055555555556E-2</v>
          </cell>
          <cell r="S129">
            <v>43</v>
          </cell>
          <cell r="T129" t="str">
            <v>00:39:57:09</v>
          </cell>
        </row>
        <row r="130">
          <cell r="O130" t="b">
            <v>0</v>
          </cell>
          <cell r="P130">
            <v>2</v>
          </cell>
          <cell r="Q130" t="str">
            <v>2B</v>
          </cell>
          <cell r="R130">
            <v>2.7835648148148148E-2</v>
          </cell>
          <cell r="S130">
            <v>44</v>
          </cell>
          <cell r="T130" t="str">
            <v>00:40:05:29</v>
          </cell>
        </row>
        <row r="131">
          <cell r="O131" t="b">
            <v>0</v>
          </cell>
          <cell r="P131">
            <v>15</v>
          </cell>
          <cell r="Q131" t="str">
            <v>15B</v>
          </cell>
          <cell r="R131">
            <v>2.792824074074074E-2</v>
          </cell>
          <cell r="S131">
            <v>45</v>
          </cell>
          <cell r="T131" t="str">
            <v>00:40:13:02</v>
          </cell>
        </row>
        <row r="132">
          <cell r="O132" t="b">
            <v>0</v>
          </cell>
          <cell r="P132">
            <v>7</v>
          </cell>
          <cell r="Q132" t="str">
            <v>7B</v>
          </cell>
          <cell r="R132">
            <v>2.792824074074074E-2</v>
          </cell>
          <cell r="S132">
            <v>46</v>
          </cell>
          <cell r="T132" t="str">
            <v>00:40:13:86</v>
          </cell>
        </row>
        <row r="133">
          <cell r="O133" t="b">
            <v>0</v>
          </cell>
          <cell r="P133">
            <v>76</v>
          </cell>
          <cell r="Q133" t="str">
            <v>76B</v>
          </cell>
          <cell r="R133">
            <v>2.7951388888888887E-2</v>
          </cell>
          <cell r="S133">
            <v>47</v>
          </cell>
          <cell r="T133" t="str">
            <v>00:40:15:98</v>
          </cell>
        </row>
        <row r="134">
          <cell r="O134" t="b">
            <v>0</v>
          </cell>
          <cell r="P134">
            <v>82</v>
          </cell>
          <cell r="Q134" t="str">
            <v>82B</v>
          </cell>
          <cell r="R134">
            <v>2.8055555555555552E-2</v>
          </cell>
          <cell r="S134">
            <v>48</v>
          </cell>
          <cell r="T134" t="str">
            <v>00:40:24:48</v>
          </cell>
        </row>
        <row r="135">
          <cell r="O135" t="b">
            <v>0</v>
          </cell>
          <cell r="P135">
            <v>35</v>
          </cell>
          <cell r="Q135" t="str">
            <v>35B</v>
          </cell>
          <cell r="R135">
            <v>2.8217592592592593E-2</v>
          </cell>
          <cell r="S135">
            <v>49</v>
          </cell>
          <cell r="T135" t="str">
            <v>00:40:38:40</v>
          </cell>
        </row>
        <row r="136">
          <cell r="O136" t="b">
            <v>0</v>
          </cell>
          <cell r="P136">
            <v>44</v>
          </cell>
          <cell r="Q136" t="str">
            <v>44B</v>
          </cell>
          <cell r="R136">
            <v>2.8287037037037034E-2</v>
          </cell>
          <cell r="S136">
            <v>50</v>
          </cell>
          <cell r="T136" t="str">
            <v>00:40:44:07</v>
          </cell>
        </row>
        <row r="137">
          <cell r="O137" t="b">
            <v>0</v>
          </cell>
          <cell r="P137">
            <v>4</v>
          </cell>
          <cell r="Q137" t="str">
            <v>4B</v>
          </cell>
          <cell r="R137">
            <v>2.8969907407407406E-2</v>
          </cell>
          <cell r="S137">
            <v>51</v>
          </cell>
          <cell r="T137" t="str">
            <v>00:41:43:11</v>
          </cell>
        </row>
        <row r="138">
          <cell r="O138" t="b">
            <v>0</v>
          </cell>
          <cell r="P138">
            <v>105</v>
          </cell>
          <cell r="Q138" t="str">
            <v>105B</v>
          </cell>
          <cell r="R138">
            <v>2.9120370370370369E-2</v>
          </cell>
          <cell r="S138">
            <v>52</v>
          </cell>
          <cell r="T138" t="str">
            <v>00:41:56:95</v>
          </cell>
        </row>
        <row r="139">
          <cell r="O139" t="b">
            <v>0</v>
          </cell>
          <cell r="P139">
            <v>23</v>
          </cell>
          <cell r="Q139" t="str">
            <v>23B</v>
          </cell>
          <cell r="R139">
            <v>2.9201388888888884E-2</v>
          </cell>
          <cell r="S139">
            <v>53</v>
          </cell>
          <cell r="T139" t="str">
            <v>00:42:03:18</v>
          </cell>
        </row>
        <row r="140">
          <cell r="O140" t="b">
            <v>0</v>
          </cell>
          <cell r="P140">
            <v>22</v>
          </cell>
          <cell r="Q140" t="str">
            <v>22B</v>
          </cell>
          <cell r="R140">
            <v>2.9340277777777774E-2</v>
          </cell>
          <cell r="S140">
            <v>54</v>
          </cell>
          <cell r="T140" t="str">
            <v>00:42:15:80</v>
          </cell>
        </row>
        <row r="141">
          <cell r="O141" t="b">
            <v>0</v>
          </cell>
          <cell r="P141">
            <v>101</v>
          </cell>
          <cell r="Q141" t="str">
            <v>101B</v>
          </cell>
          <cell r="R141">
            <v>2.9421296296296293E-2</v>
          </cell>
          <cell r="S141">
            <v>55</v>
          </cell>
          <cell r="T141" t="str">
            <v>00:42:22:67</v>
          </cell>
        </row>
        <row r="142">
          <cell r="O142" t="b">
            <v>0</v>
          </cell>
          <cell r="P142">
            <v>8</v>
          </cell>
          <cell r="Q142" t="str">
            <v>8B</v>
          </cell>
          <cell r="R142">
            <v>2.9560185185185182E-2</v>
          </cell>
          <cell r="S142">
            <v>56</v>
          </cell>
          <cell r="T142" t="str">
            <v>00:42:34:91</v>
          </cell>
        </row>
        <row r="143">
          <cell r="O143" t="b">
            <v>0</v>
          </cell>
          <cell r="P143">
            <v>40</v>
          </cell>
          <cell r="Q143" t="str">
            <v>40B</v>
          </cell>
          <cell r="R143">
            <v>2.9571759259259256E-2</v>
          </cell>
          <cell r="S143">
            <v>57</v>
          </cell>
          <cell r="T143" t="str">
            <v>00:42:35:31</v>
          </cell>
        </row>
        <row r="144">
          <cell r="O144" t="b">
            <v>0</v>
          </cell>
          <cell r="P144">
            <v>3</v>
          </cell>
          <cell r="Q144" t="str">
            <v>3B</v>
          </cell>
          <cell r="R144">
            <v>2.9594907407407403E-2</v>
          </cell>
          <cell r="S144">
            <v>58</v>
          </cell>
          <cell r="T144" t="str">
            <v>00:42:37:95</v>
          </cell>
        </row>
        <row r="145">
          <cell r="O145" t="b">
            <v>0</v>
          </cell>
          <cell r="P145">
            <v>47</v>
          </cell>
          <cell r="Q145" t="str">
            <v>47B</v>
          </cell>
          <cell r="R145">
            <v>2.9814814814814811E-2</v>
          </cell>
          <cell r="S145">
            <v>59</v>
          </cell>
          <cell r="T145" t="str">
            <v>00:42:56:61</v>
          </cell>
        </row>
        <row r="146">
          <cell r="O146" t="b">
            <v>0</v>
          </cell>
          <cell r="P146">
            <v>13</v>
          </cell>
          <cell r="Q146" t="str">
            <v>13B</v>
          </cell>
          <cell r="R146">
            <v>2.9872685185185186E-2</v>
          </cell>
          <cell r="S146">
            <v>60</v>
          </cell>
          <cell r="T146" t="str">
            <v>00:43:01:11</v>
          </cell>
        </row>
        <row r="147">
          <cell r="O147" t="b">
            <v>0</v>
          </cell>
          <cell r="P147">
            <v>41</v>
          </cell>
          <cell r="Q147" t="str">
            <v>41B</v>
          </cell>
          <cell r="R147">
            <v>2.988425925925926E-2</v>
          </cell>
          <cell r="S147">
            <v>61</v>
          </cell>
          <cell r="T147" t="str">
            <v>00:43:02:49</v>
          </cell>
        </row>
        <row r="148">
          <cell r="O148" t="b">
            <v>0</v>
          </cell>
          <cell r="P148">
            <v>51</v>
          </cell>
          <cell r="Q148" t="str">
            <v>51B</v>
          </cell>
          <cell r="R148">
            <v>2.9988425925925929E-2</v>
          </cell>
          <cell r="S148">
            <v>62</v>
          </cell>
          <cell r="T148" t="str">
            <v>00:43:11:71</v>
          </cell>
        </row>
        <row r="149">
          <cell r="O149" t="b">
            <v>0</v>
          </cell>
          <cell r="P149">
            <v>39</v>
          </cell>
          <cell r="Q149" t="str">
            <v>39B</v>
          </cell>
          <cell r="R149">
            <v>3.033564814814815E-2</v>
          </cell>
          <cell r="S149">
            <v>63</v>
          </cell>
          <cell r="T149" t="str">
            <v>00:43:41:20</v>
          </cell>
        </row>
        <row r="150">
          <cell r="O150" t="b">
            <v>0</v>
          </cell>
          <cell r="P150">
            <v>58</v>
          </cell>
          <cell r="Q150" t="str">
            <v>58B</v>
          </cell>
          <cell r="R150">
            <v>3.0821759259259257E-2</v>
          </cell>
          <cell r="S150">
            <v>64</v>
          </cell>
          <cell r="T150" t="str">
            <v>00:44:23:25</v>
          </cell>
        </row>
        <row r="151">
          <cell r="O151" t="b">
            <v>0</v>
          </cell>
          <cell r="P151">
            <v>73</v>
          </cell>
          <cell r="Q151" t="str">
            <v>73B</v>
          </cell>
          <cell r="R151">
            <v>3.1215277777777776E-2</v>
          </cell>
          <cell r="S151">
            <v>65</v>
          </cell>
          <cell r="T151" t="str">
            <v>00:44:57:59</v>
          </cell>
        </row>
        <row r="152">
          <cell r="O152" t="b">
            <v>0</v>
          </cell>
          <cell r="P152">
            <v>111</v>
          </cell>
          <cell r="Q152" t="str">
            <v>111B</v>
          </cell>
          <cell r="R152">
            <v>3.1307870370370368E-2</v>
          </cell>
          <cell r="S152">
            <v>66</v>
          </cell>
          <cell r="T152" t="str">
            <v>00:45:05:33</v>
          </cell>
        </row>
        <row r="153">
          <cell r="O153" t="b">
            <v>0</v>
          </cell>
          <cell r="P153">
            <v>52</v>
          </cell>
          <cell r="Q153" t="str">
            <v>52B</v>
          </cell>
          <cell r="R153">
            <v>3.1550925925925927E-2</v>
          </cell>
          <cell r="S153">
            <v>67</v>
          </cell>
          <cell r="T153" t="str">
            <v>00:45:26:92</v>
          </cell>
        </row>
        <row r="154">
          <cell r="O154" t="b">
            <v>0</v>
          </cell>
          <cell r="P154">
            <v>74</v>
          </cell>
          <cell r="Q154" t="str">
            <v>74B</v>
          </cell>
          <cell r="R154">
            <v>3.1678240740740743E-2</v>
          </cell>
          <cell r="S154">
            <v>68</v>
          </cell>
          <cell r="T154" t="str">
            <v>00:45:37:83</v>
          </cell>
        </row>
        <row r="155">
          <cell r="O155">
            <v>1</v>
          </cell>
          <cell r="P155">
            <v>24</v>
          </cell>
          <cell r="Q155" t="str">
            <v>24C</v>
          </cell>
          <cell r="R155">
            <v>3.1967592592592596E-2</v>
          </cell>
          <cell r="S155">
            <v>1</v>
          </cell>
          <cell r="T155" t="str">
            <v>00:46:02:12</v>
          </cell>
        </row>
        <row r="156">
          <cell r="O156" t="b">
            <v>0</v>
          </cell>
          <cell r="P156">
            <v>21</v>
          </cell>
          <cell r="Q156" t="str">
            <v>21B</v>
          </cell>
          <cell r="R156">
            <v>3.2662037037037038E-2</v>
          </cell>
          <cell r="S156">
            <v>69</v>
          </cell>
          <cell r="T156" t="str">
            <v>00:47:02:20</v>
          </cell>
        </row>
        <row r="157">
          <cell r="O157" t="b">
            <v>0</v>
          </cell>
          <cell r="P157">
            <v>108</v>
          </cell>
          <cell r="Q157" t="str">
            <v>108B</v>
          </cell>
          <cell r="R157">
            <v>3.2685185185185185E-2</v>
          </cell>
          <cell r="S157">
            <v>70</v>
          </cell>
          <cell r="T157" t="str">
            <v>00:47:04:30</v>
          </cell>
        </row>
        <row r="158">
          <cell r="O158" t="b">
            <v>0</v>
          </cell>
          <cell r="P158">
            <v>17</v>
          </cell>
          <cell r="Q158" t="str">
            <v>17B</v>
          </cell>
          <cell r="R158">
            <v>3.2754629629629634E-2</v>
          </cell>
          <cell r="S158">
            <v>71</v>
          </cell>
          <cell r="T158" t="str">
            <v>00:47:10:53</v>
          </cell>
        </row>
        <row r="159">
          <cell r="O159">
            <v>2</v>
          </cell>
          <cell r="P159">
            <v>53</v>
          </cell>
          <cell r="Q159" t="str">
            <v>53C</v>
          </cell>
          <cell r="R159">
            <v>3.3032407407407406E-2</v>
          </cell>
          <cell r="S159">
            <v>2</v>
          </cell>
          <cell r="T159" t="str">
            <v>00:47:34:60</v>
          </cell>
        </row>
        <row r="160">
          <cell r="O160">
            <v>3</v>
          </cell>
          <cell r="P160">
            <v>25</v>
          </cell>
          <cell r="Q160" t="str">
            <v>25C</v>
          </cell>
          <cell r="R160">
            <v>3.3148148148148149E-2</v>
          </cell>
          <cell r="S160">
            <v>3</v>
          </cell>
          <cell r="T160" t="str">
            <v>00:47:44:04</v>
          </cell>
        </row>
        <row r="161">
          <cell r="O161" t="b">
            <v>0</v>
          </cell>
          <cell r="P161">
            <v>45</v>
          </cell>
          <cell r="Q161" t="str">
            <v>45B</v>
          </cell>
          <cell r="R161">
            <v>3.3240740740740744E-2</v>
          </cell>
          <cell r="S161">
            <v>72</v>
          </cell>
          <cell r="T161" t="str">
            <v>00:47:52:33</v>
          </cell>
        </row>
        <row r="162">
          <cell r="O162">
            <v>4</v>
          </cell>
          <cell r="P162">
            <v>37</v>
          </cell>
          <cell r="Q162" t="str">
            <v>37C</v>
          </cell>
          <cell r="R162">
            <v>3.3391203703703701E-2</v>
          </cell>
          <cell r="S162">
            <v>4</v>
          </cell>
          <cell r="T162" t="str">
            <v>00:48:05:26</v>
          </cell>
        </row>
        <row r="163">
          <cell r="O163" t="b">
            <v>0</v>
          </cell>
          <cell r="P163">
            <v>59</v>
          </cell>
          <cell r="Q163" t="str">
            <v>59B</v>
          </cell>
          <cell r="R163">
            <v>3.3819444444444444E-2</v>
          </cell>
          <cell r="S163">
            <v>73</v>
          </cell>
          <cell r="T163" t="str">
            <v>00:48:42:63</v>
          </cell>
        </row>
        <row r="164">
          <cell r="O164" t="b">
            <v>0</v>
          </cell>
          <cell r="P164">
            <v>110</v>
          </cell>
          <cell r="Q164" t="str">
            <v>110B</v>
          </cell>
          <cell r="R164">
            <v>3.3969907407407407E-2</v>
          </cell>
          <cell r="S164">
            <v>74</v>
          </cell>
          <cell r="T164" t="str">
            <v>00:48:55:71</v>
          </cell>
        </row>
        <row r="165">
          <cell r="O165">
            <v>5</v>
          </cell>
          <cell r="P165">
            <v>63</v>
          </cell>
          <cell r="Q165" t="str">
            <v>63C</v>
          </cell>
          <cell r="R165">
            <v>3.4155092592592591E-2</v>
          </cell>
          <cell r="S165">
            <v>5</v>
          </cell>
          <cell r="T165" t="str">
            <v>00:49:11:84</v>
          </cell>
        </row>
        <row r="166">
          <cell r="O166" t="b">
            <v>0</v>
          </cell>
          <cell r="P166">
            <v>42</v>
          </cell>
          <cell r="Q166" t="str">
            <v>42B</v>
          </cell>
          <cell r="R166">
            <v>3.4340277777777775E-2</v>
          </cell>
          <cell r="S166">
            <v>75</v>
          </cell>
          <cell r="T166" t="str">
            <v>00:49:27:49</v>
          </cell>
        </row>
        <row r="167">
          <cell r="O167" t="b">
            <v>0</v>
          </cell>
          <cell r="P167">
            <v>79</v>
          </cell>
          <cell r="Q167" t="str">
            <v>79B</v>
          </cell>
          <cell r="R167">
            <v>3.4398148148148143E-2</v>
          </cell>
          <cell r="S167">
            <v>76</v>
          </cell>
          <cell r="T167" t="str">
            <v>00:49:32:40</v>
          </cell>
        </row>
        <row r="168">
          <cell r="O168">
            <v>6</v>
          </cell>
          <cell r="P168">
            <v>9</v>
          </cell>
          <cell r="Q168" t="str">
            <v>9C</v>
          </cell>
          <cell r="R168">
            <v>3.4409722222222217E-2</v>
          </cell>
          <cell r="S168">
            <v>6</v>
          </cell>
          <cell r="T168" t="str">
            <v>00:49:33:92</v>
          </cell>
        </row>
        <row r="169">
          <cell r="O169">
            <v>7</v>
          </cell>
          <cell r="P169">
            <v>106</v>
          </cell>
          <cell r="Q169" t="str">
            <v>106C</v>
          </cell>
          <cell r="R169">
            <v>3.4502314814814812E-2</v>
          </cell>
          <cell r="S169">
            <v>7</v>
          </cell>
          <cell r="T169" t="str">
            <v>00:49:41:36</v>
          </cell>
        </row>
        <row r="170">
          <cell r="O170">
            <v>8</v>
          </cell>
          <cell r="P170">
            <v>54</v>
          </cell>
          <cell r="Q170" t="str">
            <v>54C</v>
          </cell>
          <cell r="R170">
            <v>3.4525462962962959E-2</v>
          </cell>
          <cell r="S170">
            <v>8</v>
          </cell>
          <cell r="T170" t="str">
            <v>00:49:43:90</v>
          </cell>
        </row>
        <row r="171">
          <cell r="O171">
            <v>9</v>
          </cell>
          <cell r="P171">
            <v>104</v>
          </cell>
          <cell r="Q171" t="str">
            <v>104C</v>
          </cell>
          <cell r="R171">
            <v>3.4722222222222224E-2</v>
          </cell>
          <cell r="S171">
            <v>9</v>
          </cell>
          <cell r="T171" t="str">
            <v>00:50:00:41</v>
          </cell>
        </row>
        <row r="172">
          <cell r="O172" t="b">
            <v>0</v>
          </cell>
          <cell r="P172">
            <v>16</v>
          </cell>
          <cell r="Q172" t="str">
            <v>16B</v>
          </cell>
          <cell r="R172">
            <v>3.4791666666666665E-2</v>
          </cell>
          <cell r="S172">
            <v>77</v>
          </cell>
          <cell r="T172" t="str">
            <v>00:50:06:10</v>
          </cell>
        </row>
        <row r="173">
          <cell r="O173">
            <v>10</v>
          </cell>
          <cell r="P173">
            <v>19</v>
          </cell>
          <cell r="Q173" t="str">
            <v>19C</v>
          </cell>
          <cell r="R173">
            <v>3.5104166666666665E-2</v>
          </cell>
          <cell r="S173">
            <v>10</v>
          </cell>
          <cell r="T173" t="str">
            <v>00:50:33:10</v>
          </cell>
        </row>
        <row r="174">
          <cell r="O174">
            <v>11</v>
          </cell>
          <cell r="P174">
            <v>31</v>
          </cell>
          <cell r="Q174" t="str">
            <v>31C</v>
          </cell>
          <cell r="R174">
            <v>3.5381944444444445E-2</v>
          </cell>
          <cell r="S174">
            <v>11</v>
          </cell>
          <cell r="T174" t="str">
            <v>00:50:57:23</v>
          </cell>
        </row>
        <row r="175">
          <cell r="O175" t="b">
            <v>0</v>
          </cell>
          <cell r="P175">
            <v>60</v>
          </cell>
          <cell r="Q175" t="str">
            <v>60B</v>
          </cell>
          <cell r="R175">
            <v>3.574074074074074E-2</v>
          </cell>
          <cell r="S175">
            <v>78</v>
          </cell>
          <cell r="T175" t="str">
            <v>00:51:28:93</v>
          </cell>
        </row>
        <row r="176">
          <cell r="O176">
            <v>12</v>
          </cell>
          <cell r="P176">
            <v>34</v>
          </cell>
          <cell r="Q176" t="str">
            <v>34C</v>
          </cell>
          <cell r="R176">
            <v>3.5879629629629629E-2</v>
          </cell>
          <cell r="S176">
            <v>12</v>
          </cell>
          <cell r="T176" t="str">
            <v>00:51:40:07</v>
          </cell>
        </row>
        <row r="177">
          <cell r="O177" t="b">
            <v>0</v>
          </cell>
          <cell r="P177">
            <v>61</v>
          </cell>
          <cell r="Q177" t="str">
            <v>61B</v>
          </cell>
          <cell r="R177">
            <v>3.6087962962962961E-2</v>
          </cell>
          <cell r="S177">
            <v>79</v>
          </cell>
          <cell r="T177" t="str">
            <v>00:51:58:49</v>
          </cell>
        </row>
        <row r="178">
          <cell r="O178">
            <v>13</v>
          </cell>
          <cell r="P178">
            <v>11</v>
          </cell>
          <cell r="Q178" t="str">
            <v>11C</v>
          </cell>
          <cell r="R178">
            <v>3.6134259259259262E-2</v>
          </cell>
          <cell r="S178">
            <v>13</v>
          </cell>
          <cell r="T178" t="str">
            <v>00:52:02:80</v>
          </cell>
        </row>
        <row r="179">
          <cell r="O179">
            <v>14</v>
          </cell>
          <cell r="P179">
            <v>1</v>
          </cell>
          <cell r="Q179" t="str">
            <v>1C</v>
          </cell>
          <cell r="R179">
            <v>3.6273148148148152E-2</v>
          </cell>
          <cell r="S179">
            <v>14</v>
          </cell>
          <cell r="T179" t="str">
            <v>00:52:14:91</v>
          </cell>
        </row>
        <row r="180">
          <cell r="O180">
            <v>15</v>
          </cell>
          <cell r="P180">
            <v>80</v>
          </cell>
          <cell r="Q180" t="str">
            <v>80C</v>
          </cell>
          <cell r="R180">
            <v>3.6585648148148152E-2</v>
          </cell>
          <cell r="S180">
            <v>15</v>
          </cell>
          <cell r="T180" t="str">
            <v>00:52:41:95</v>
          </cell>
        </row>
        <row r="181">
          <cell r="O181">
            <v>16</v>
          </cell>
          <cell r="P181">
            <v>57</v>
          </cell>
          <cell r="Q181" t="str">
            <v>57C</v>
          </cell>
          <cell r="R181">
            <v>3.681712962962963E-2</v>
          </cell>
          <cell r="S181">
            <v>16</v>
          </cell>
          <cell r="T181" t="str">
            <v>00:53:01:07</v>
          </cell>
        </row>
        <row r="182">
          <cell r="O182">
            <v>17</v>
          </cell>
          <cell r="P182">
            <v>10</v>
          </cell>
          <cell r="Q182" t="str">
            <v>10C</v>
          </cell>
          <cell r="R182">
            <v>3.6828703703703704E-2</v>
          </cell>
          <cell r="S182">
            <v>17</v>
          </cell>
          <cell r="T182" t="str">
            <v>00:53:02:67</v>
          </cell>
        </row>
        <row r="183">
          <cell r="O183">
            <v>18</v>
          </cell>
          <cell r="P183">
            <v>113</v>
          </cell>
          <cell r="Q183" t="str">
            <v>113C</v>
          </cell>
          <cell r="R183">
            <v>3.6944444444444446E-2</v>
          </cell>
          <cell r="S183">
            <v>18</v>
          </cell>
          <cell r="T183" t="str">
            <v>00:53:12:29</v>
          </cell>
        </row>
        <row r="184">
          <cell r="O184" t="b">
            <v>0</v>
          </cell>
          <cell r="P184">
            <v>5</v>
          </cell>
          <cell r="Q184" t="str">
            <v>5B</v>
          </cell>
          <cell r="R184">
            <v>3.695601851851852E-2</v>
          </cell>
          <cell r="S184">
            <v>80</v>
          </cell>
          <cell r="T184" t="str">
            <v>00:53:13:31</v>
          </cell>
        </row>
        <row r="185">
          <cell r="O185">
            <v>19</v>
          </cell>
          <cell r="P185">
            <v>146</v>
          </cell>
          <cell r="Q185" t="str">
            <v>146C</v>
          </cell>
          <cell r="R185">
            <v>3.7175925925925925E-2</v>
          </cell>
          <cell r="S185">
            <v>19</v>
          </cell>
          <cell r="T185" t="str">
            <v>00:53:32:95</v>
          </cell>
        </row>
        <row r="186">
          <cell r="O186">
            <v>20</v>
          </cell>
          <cell r="P186">
            <v>64</v>
          </cell>
          <cell r="Q186" t="str">
            <v>64C</v>
          </cell>
          <cell r="R186">
            <v>3.726851851851852E-2</v>
          </cell>
          <cell r="S186">
            <v>20</v>
          </cell>
          <cell r="T186" t="str">
            <v>00:53:40:95</v>
          </cell>
        </row>
        <row r="187">
          <cell r="O187" t="b">
            <v>0</v>
          </cell>
          <cell r="P187">
            <v>78</v>
          </cell>
          <cell r="Q187" t="str">
            <v>78B</v>
          </cell>
          <cell r="R187">
            <v>3.7465277777777778E-2</v>
          </cell>
          <cell r="S187">
            <v>81</v>
          </cell>
          <cell r="T187" t="str">
            <v>00:53:57:11</v>
          </cell>
        </row>
        <row r="188">
          <cell r="O188">
            <v>21</v>
          </cell>
          <cell r="P188">
            <v>83</v>
          </cell>
          <cell r="Q188" t="str">
            <v>83C</v>
          </cell>
          <cell r="R188">
            <v>3.7557870370370366E-2</v>
          </cell>
          <cell r="S188">
            <v>21</v>
          </cell>
          <cell r="T188" t="str">
            <v>00:54:05:61</v>
          </cell>
        </row>
        <row r="189">
          <cell r="O189">
            <v>22</v>
          </cell>
          <cell r="P189">
            <v>46</v>
          </cell>
          <cell r="Q189" t="str">
            <v>46C</v>
          </cell>
          <cell r="R189">
            <v>3.7604166666666668E-2</v>
          </cell>
          <cell r="S189">
            <v>22</v>
          </cell>
          <cell r="T189" t="str">
            <v>00:54:09:14</v>
          </cell>
        </row>
        <row r="190">
          <cell r="O190" t="b">
            <v>0</v>
          </cell>
          <cell r="P190">
            <v>112</v>
          </cell>
          <cell r="Q190" t="str">
            <v>112B</v>
          </cell>
          <cell r="R190">
            <v>3.7800925925925925E-2</v>
          </cell>
          <cell r="S190">
            <v>82</v>
          </cell>
          <cell r="T190" t="str">
            <v>00:54:26:63</v>
          </cell>
        </row>
        <row r="191">
          <cell r="O191">
            <v>23</v>
          </cell>
          <cell r="P191">
            <v>36</v>
          </cell>
          <cell r="Q191" t="str">
            <v>36C</v>
          </cell>
          <cell r="R191">
            <v>3.7824074074074072E-2</v>
          </cell>
          <cell r="S191">
            <v>23</v>
          </cell>
          <cell r="T191" t="str">
            <v>00:54:28:37</v>
          </cell>
        </row>
        <row r="192">
          <cell r="O192">
            <v>24</v>
          </cell>
          <cell r="P192">
            <v>14</v>
          </cell>
          <cell r="Q192" t="str">
            <v>14C</v>
          </cell>
          <cell r="R192">
            <v>3.7962962962962962E-2</v>
          </cell>
          <cell r="S192">
            <v>24</v>
          </cell>
          <cell r="T192" t="str">
            <v>00:54:40:62</v>
          </cell>
        </row>
        <row r="193">
          <cell r="O193">
            <v>25</v>
          </cell>
          <cell r="P193">
            <v>49</v>
          </cell>
          <cell r="Q193" t="str">
            <v>49C</v>
          </cell>
          <cell r="R193">
            <v>3.8148148148148146E-2</v>
          </cell>
          <cell r="S193">
            <v>25</v>
          </cell>
          <cell r="T193" t="str">
            <v>00:54:56:69</v>
          </cell>
        </row>
        <row r="194">
          <cell r="O194">
            <v>26</v>
          </cell>
          <cell r="P194">
            <v>12</v>
          </cell>
          <cell r="Q194" t="str">
            <v>12C</v>
          </cell>
          <cell r="R194">
            <v>3.8240740740740735E-2</v>
          </cell>
          <cell r="S194">
            <v>26</v>
          </cell>
          <cell r="T194" t="str">
            <v>00:55:04:01</v>
          </cell>
        </row>
        <row r="195">
          <cell r="O195">
            <v>27</v>
          </cell>
          <cell r="P195">
            <v>103</v>
          </cell>
          <cell r="Q195" t="str">
            <v>103C</v>
          </cell>
          <cell r="R195">
            <v>3.8287037037037036E-2</v>
          </cell>
          <cell r="S195">
            <v>27</v>
          </cell>
          <cell r="T195" t="str">
            <v>00:55:08:35</v>
          </cell>
        </row>
        <row r="196">
          <cell r="O196">
            <v>28</v>
          </cell>
          <cell r="P196">
            <v>66</v>
          </cell>
          <cell r="Q196" t="str">
            <v>66C</v>
          </cell>
          <cell r="R196">
            <v>3.8356481481481478E-2</v>
          </cell>
          <cell r="S196">
            <v>28</v>
          </cell>
          <cell r="T196" t="str">
            <v>00:55:14:26</v>
          </cell>
        </row>
        <row r="197">
          <cell r="O197">
            <v>29</v>
          </cell>
          <cell r="P197">
            <v>32</v>
          </cell>
          <cell r="Q197" t="str">
            <v>32C</v>
          </cell>
          <cell r="R197">
            <v>3.8680555555555551E-2</v>
          </cell>
          <cell r="S197">
            <v>29</v>
          </cell>
          <cell r="T197" t="str">
            <v>00:55:42:30</v>
          </cell>
        </row>
        <row r="198">
          <cell r="O198">
            <v>30</v>
          </cell>
          <cell r="P198">
            <v>65</v>
          </cell>
          <cell r="Q198" t="str">
            <v>65C</v>
          </cell>
          <cell r="R198">
            <v>3.8877314814814809E-2</v>
          </cell>
          <cell r="S198">
            <v>30</v>
          </cell>
          <cell r="T198" t="str">
            <v>00:55:59:74</v>
          </cell>
        </row>
        <row r="199">
          <cell r="O199">
            <v>31</v>
          </cell>
          <cell r="P199">
            <v>18</v>
          </cell>
          <cell r="Q199" t="str">
            <v>18C</v>
          </cell>
          <cell r="R199">
            <v>3.951388888888889E-2</v>
          </cell>
          <cell r="S199">
            <v>31</v>
          </cell>
          <cell r="T199" t="str">
            <v>00:56:54:12</v>
          </cell>
        </row>
        <row r="200">
          <cell r="O200">
            <v>32</v>
          </cell>
          <cell r="P200">
            <v>48</v>
          </cell>
          <cell r="Q200" t="str">
            <v>48C</v>
          </cell>
          <cell r="R200">
            <v>3.9618055555555552E-2</v>
          </cell>
          <cell r="S200">
            <v>32</v>
          </cell>
          <cell r="T200" t="str">
            <v>00:57:03:28</v>
          </cell>
        </row>
        <row r="201">
          <cell r="O201">
            <v>33</v>
          </cell>
          <cell r="P201">
            <v>28</v>
          </cell>
          <cell r="Q201" t="str">
            <v>28C</v>
          </cell>
          <cell r="R201">
            <v>3.9629629629629626E-2</v>
          </cell>
          <cell r="S201">
            <v>33</v>
          </cell>
          <cell r="T201" t="str">
            <v>00:57:04:81</v>
          </cell>
        </row>
        <row r="202">
          <cell r="O202">
            <v>34</v>
          </cell>
          <cell r="P202">
            <v>6</v>
          </cell>
          <cell r="Q202" t="str">
            <v>6C</v>
          </cell>
          <cell r="R202">
            <v>3.9641203703703699E-2</v>
          </cell>
          <cell r="S202">
            <v>34</v>
          </cell>
          <cell r="T202" t="str">
            <v>00:57:05:75</v>
          </cell>
        </row>
        <row r="203">
          <cell r="O203">
            <v>35</v>
          </cell>
          <cell r="P203">
            <v>20</v>
          </cell>
          <cell r="Q203" t="str">
            <v>20C</v>
          </cell>
          <cell r="R203">
            <v>3.9687500000000001E-2</v>
          </cell>
          <cell r="S203">
            <v>35</v>
          </cell>
          <cell r="T203" t="str">
            <v>00:57:09:62</v>
          </cell>
        </row>
        <row r="204">
          <cell r="O204">
            <v>36</v>
          </cell>
          <cell r="P204">
            <v>102</v>
          </cell>
          <cell r="Q204" t="str">
            <v>102C</v>
          </cell>
          <cell r="R204">
            <v>3.9722222222222221E-2</v>
          </cell>
          <cell r="S204">
            <v>36</v>
          </cell>
          <cell r="T204" t="str">
            <v>00:57:12:18</v>
          </cell>
        </row>
        <row r="205">
          <cell r="O205" t="b">
            <v>0</v>
          </cell>
          <cell r="P205">
            <v>75</v>
          </cell>
          <cell r="Q205" t="str">
            <v>75B</v>
          </cell>
          <cell r="R205">
            <v>4.0196759259259258E-2</v>
          </cell>
          <cell r="S205">
            <v>83</v>
          </cell>
          <cell r="T205" t="str">
            <v>00:57:53:08</v>
          </cell>
        </row>
        <row r="206">
          <cell r="O206">
            <v>37</v>
          </cell>
          <cell r="P206">
            <v>107</v>
          </cell>
          <cell r="Q206" t="str">
            <v>107C</v>
          </cell>
          <cell r="R206">
            <v>4.0243055555555553E-2</v>
          </cell>
          <cell r="S206">
            <v>37</v>
          </cell>
          <cell r="T206" t="str">
            <v>00:57:57:91</v>
          </cell>
        </row>
        <row r="207">
          <cell r="O207" t="b">
            <v>0</v>
          </cell>
          <cell r="P207">
            <v>109</v>
          </cell>
          <cell r="Q207" t="str">
            <v>109B</v>
          </cell>
          <cell r="R207">
            <v>4.069444444444445E-2</v>
          </cell>
          <cell r="S207">
            <v>84</v>
          </cell>
          <cell r="T207" t="str">
            <v>00:58:36:29</v>
          </cell>
        </row>
        <row r="208">
          <cell r="O208">
            <v>38</v>
          </cell>
          <cell r="P208">
            <v>50</v>
          </cell>
          <cell r="Q208" t="str">
            <v>50C</v>
          </cell>
          <cell r="R208">
            <v>4.0763888888888891E-2</v>
          </cell>
          <cell r="S208">
            <v>38</v>
          </cell>
          <cell r="T208" t="str">
            <v>00:58:42:67</v>
          </cell>
        </row>
        <row r="209">
          <cell r="O209">
            <v>39</v>
          </cell>
          <cell r="P209">
            <v>38</v>
          </cell>
          <cell r="Q209" t="str">
            <v>38C</v>
          </cell>
          <cell r="R209">
            <v>4.0902777777777781E-2</v>
          </cell>
          <cell r="S209">
            <v>39</v>
          </cell>
          <cell r="T209" t="str">
            <v>00:58:54:55</v>
          </cell>
        </row>
        <row r="210">
          <cell r="O210">
            <v>40</v>
          </cell>
          <cell r="P210">
            <v>81</v>
          </cell>
          <cell r="Q210" t="str">
            <v>81C</v>
          </cell>
          <cell r="R210">
            <v>4.1226851851851855E-2</v>
          </cell>
          <cell r="S210">
            <v>40</v>
          </cell>
          <cell r="T210" t="str">
            <v>00:59:22:95</v>
          </cell>
        </row>
        <row r="211">
          <cell r="O211">
            <v>41</v>
          </cell>
          <cell r="P211">
            <v>2</v>
          </cell>
          <cell r="Q211" t="str">
            <v>2C</v>
          </cell>
          <cell r="R211">
            <v>4.1377314814814818E-2</v>
          </cell>
          <cell r="S211">
            <v>41</v>
          </cell>
          <cell r="T211" t="str">
            <v>00:59:35:10</v>
          </cell>
        </row>
        <row r="212">
          <cell r="O212">
            <v>42</v>
          </cell>
          <cell r="P212">
            <v>15</v>
          </cell>
          <cell r="Q212" t="str">
            <v>15C</v>
          </cell>
          <cell r="R212">
            <v>4.1412037037037039E-2</v>
          </cell>
          <cell r="S212">
            <v>42</v>
          </cell>
          <cell r="T212" t="str">
            <v>00:59:38:04</v>
          </cell>
        </row>
        <row r="213">
          <cell r="O213">
            <v>43</v>
          </cell>
          <cell r="P213">
            <v>27</v>
          </cell>
          <cell r="Q213" t="str">
            <v>27C</v>
          </cell>
          <cell r="R213">
            <v>4.1701388888888885E-2</v>
          </cell>
          <cell r="S213">
            <v>43</v>
          </cell>
          <cell r="T213" t="str">
            <v>01:00:03:41</v>
          </cell>
        </row>
        <row r="214">
          <cell r="O214">
            <v>44</v>
          </cell>
          <cell r="P214">
            <v>76</v>
          </cell>
          <cell r="Q214" t="str">
            <v>76C</v>
          </cell>
          <cell r="R214">
            <v>4.1817129629629628E-2</v>
          </cell>
          <cell r="S214">
            <v>44</v>
          </cell>
          <cell r="T214" t="str">
            <v>01:00:13:92</v>
          </cell>
        </row>
        <row r="215">
          <cell r="O215">
            <v>45</v>
          </cell>
          <cell r="P215">
            <v>7</v>
          </cell>
          <cell r="Q215" t="str">
            <v>7C</v>
          </cell>
          <cell r="R215">
            <v>4.1828703703703701E-2</v>
          </cell>
          <cell r="S215">
            <v>45</v>
          </cell>
          <cell r="T215" t="str">
            <v>01:00:14:17</v>
          </cell>
        </row>
        <row r="216">
          <cell r="O216">
            <v>46</v>
          </cell>
          <cell r="P216">
            <v>82</v>
          </cell>
          <cell r="Q216" t="str">
            <v>82C</v>
          </cell>
          <cell r="R216">
            <v>4.1967592592592591E-2</v>
          </cell>
          <cell r="S216">
            <v>46</v>
          </cell>
          <cell r="T216" t="str">
            <v>01:00:26:54</v>
          </cell>
        </row>
        <row r="217">
          <cell r="O217">
            <v>47</v>
          </cell>
          <cell r="P217">
            <v>56</v>
          </cell>
          <cell r="Q217" t="str">
            <v>56C</v>
          </cell>
          <cell r="R217">
            <v>4.2094907407407407E-2</v>
          </cell>
          <cell r="S217">
            <v>47</v>
          </cell>
          <cell r="T217" t="str">
            <v>01:00:37:54</v>
          </cell>
        </row>
        <row r="218">
          <cell r="O218" t="b">
            <v>0</v>
          </cell>
          <cell r="P218">
            <v>62</v>
          </cell>
          <cell r="Q218" t="str">
            <v>62B</v>
          </cell>
          <cell r="R218">
            <v>4.2777777777777776E-2</v>
          </cell>
          <cell r="S218">
            <v>85</v>
          </cell>
          <cell r="T218" t="str">
            <v>01:01:36:23</v>
          </cell>
        </row>
        <row r="219">
          <cell r="O219">
            <v>48</v>
          </cell>
          <cell r="P219">
            <v>22</v>
          </cell>
          <cell r="Q219" t="str">
            <v>22C</v>
          </cell>
          <cell r="R219">
            <v>4.2986111111111107E-2</v>
          </cell>
          <cell r="S219">
            <v>48</v>
          </cell>
          <cell r="T219" t="str">
            <v>01:01:54:55</v>
          </cell>
        </row>
        <row r="220">
          <cell r="O220">
            <v>49</v>
          </cell>
          <cell r="P220">
            <v>44</v>
          </cell>
          <cell r="Q220" t="str">
            <v>44C</v>
          </cell>
          <cell r="R220">
            <v>4.3043981481481475E-2</v>
          </cell>
          <cell r="S220">
            <v>49</v>
          </cell>
          <cell r="T220" t="str">
            <v>01:01:59:14</v>
          </cell>
        </row>
        <row r="221">
          <cell r="O221">
            <v>50</v>
          </cell>
          <cell r="P221">
            <v>23</v>
          </cell>
          <cell r="Q221" t="str">
            <v>23C</v>
          </cell>
          <cell r="R221">
            <v>4.3159722222222224E-2</v>
          </cell>
          <cell r="S221">
            <v>50</v>
          </cell>
          <cell r="T221" t="str">
            <v>01:02:09:71</v>
          </cell>
        </row>
        <row r="222">
          <cell r="O222">
            <v>51</v>
          </cell>
          <cell r="P222">
            <v>35</v>
          </cell>
          <cell r="Q222" t="str">
            <v>35C</v>
          </cell>
          <cell r="R222">
            <v>4.3506944444444445E-2</v>
          </cell>
          <cell r="S222">
            <v>51</v>
          </cell>
          <cell r="T222" t="str">
            <v>01:02:39:26</v>
          </cell>
        </row>
        <row r="223">
          <cell r="O223">
            <v>52</v>
          </cell>
          <cell r="P223">
            <v>47</v>
          </cell>
          <cell r="Q223" t="str">
            <v>47C</v>
          </cell>
          <cell r="R223">
            <v>4.3773148148148144E-2</v>
          </cell>
          <cell r="S223">
            <v>52</v>
          </cell>
          <cell r="T223" t="str">
            <v>01:03:02:65</v>
          </cell>
        </row>
        <row r="224">
          <cell r="O224">
            <v>53</v>
          </cell>
          <cell r="P224">
            <v>40</v>
          </cell>
          <cell r="Q224" t="str">
            <v>40C</v>
          </cell>
          <cell r="R224">
            <v>4.3831018518518519E-2</v>
          </cell>
          <cell r="S224">
            <v>53</v>
          </cell>
          <cell r="T224" t="str">
            <v>01:03:07:59</v>
          </cell>
        </row>
        <row r="225">
          <cell r="O225">
            <v>54</v>
          </cell>
          <cell r="P225">
            <v>3</v>
          </cell>
          <cell r="Q225" t="str">
            <v>3C</v>
          </cell>
          <cell r="R225">
            <v>4.3969907407407402E-2</v>
          </cell>
          <cell r="S225">
            <v>54</v>
          </cell>
          <cell r="T225" t="str">
            <v>01:03:19:60</v>
          </cell>
        </row>
        <row r="226">
          <cell r="O226">
            <v>55</v>
          </cell>
          <cell r="P226">
            <v>101</v>
          </cell>
          <cell r="Q226" t="str">
            <v>101C</v>
          </cell>
          <cell r="R226">
            <v>4.4236111111111108E-2</v>
          </cell>
          <cell r="S226">
            <v>55</v>
          </cell>
          <cell r="T226" t="str">
            <v>01:03:42:52</v>
          </cell>
        </row>
        <row r="227">
          <cell r="O227">
            <v>56</v>
          </cell>
          <cell r="P227">
            <v>13</v>
          </cell>
          <cell r="Q227" t="str">
            <v>13C</v>
          </cell>
          <cell r="R227">
            <v>4.4282407407407402E-2</v>
          </cell>
          <cell r="S227">
            <v>56</v>
          </cell>
          <cell r="T227" t="str">
            <v>01:03:46:35</v>
          </cell>
        </row>
        <row r="228">
          <cell r="O228">
            <v>57</v>
          </cell>
          <cell r="P228">
            <v>58</v>
          </cell>
          <cell r="Q228" t="str">
            <v>58C</v>
          </cell>
          <cell r="R228">
            <v>4.4386574074074071E-2</v>
          </cell>
          <cell r="S228">
            <v>57</v>
          </cell>
          <cell r="T228" t="str">
            <v>01:03:55:45</v>
          </cell>
        </row>
        <row r="229">
          <cell r="O229">
            <v>58</v>
          </cell>
          <cell r="P229">
            <v>8</v>
          </cell>
          <cell r="Q229" t="str">
            <v>8C</v>
          </cell>
          <cell r="R229">
            <v>4.4594907407407403E-2</v>
          </cell>
          <cell r="S229">
            <v>58</v>
          </cell>
          <cell r="T229" t="str">
            <v>01:04:13:61</v>
          </cell>
        </row>
        <row r="230">
          <cell r="O230">
            <v>59</v>
          </cell>
          <cell r="P230">
            <v>51</v>
          </cell>
          <cell r="Q230" t="str">
            <v>51C</v>
          </cell>
          <cell r="R230">
            <v>4.4768518518518513E-2</v>
          </cell>
          <cell r="S230">
            <v>59</v>
          </cell>
          <cell r="T230" t="str">
            <v>01:04:28:73</v>
          </cell>
        </row>
        <row r="231">
          <cell r="O231">
            <v>60</v>
          </cell>
          <cell r="P231">
            <v>41</v>
          </cell>
          <cell r="Q231" t="str">
            <v>41C</v>
          </cell>
          <cell r="R231">
            <v>4.5011574074074072E-2</v>
          </cell>
          <cell r="S231">
            <v>60</v>
          </cell>
          <cell r="T231" t="str">
            <v>01:04:49:38</v>
          </cell>
        </row>
        <row r="232">
          <cell r="O232">
            <v>61</v>
          </cell>
          <cell r="P232">
            <v>67</v>
          </cell>
          <cell r="Q232" t="str">
            <v>67C</v>
          </cell>
          <cell r="R232">
            <v>4.5671296296296293E-2</v>
          </cell>
          <cell r="S232">
            <v>61</v>
          </cell>
          <cell r="T232" t="str">
            <v>01:05:46:08</v>
          </cell>
        </row>
        <row r="233">
          <cell r="O233">
            <v>62</v>
          </cell>
          <cell r="P233">
            <v>105</v>
          </cell>
          <cell r="Q233" t="str">
            <v>105C</v>
          </cell>
          <cell r="R233">
            <v>4.5671296296296293E-2</v>
          </cell>
          <cell r="S233">
            <v>62</v>
          </cell>
          <cell r="T233" t="str">
            <v>01:05:46:53</v>
          </cell>
        </row>
        <row r="234">
          <cell r="O234">
            <v>63</v>
          </cell>
          <cell r="P234">
            <v>74</v>
          </cell>
          <cell r="Q234" t="str">
            <v>74C</v>
          </cell>
          <cell r="R234">
            <v>4.597222222222222E-2</v>
          </cell>
          <cell r="S234">
            <v>63</v>
          </cell>
          <cell r="T234" t="str">
            <v>01:06:12:40</v>
          </cell>
        </row>
        <row r="235">
          <cell r="O235">
            <v>64</v>
          </cell>
          <cell r="P235">
            <v>4</v>
          </cell>
          <cell r="Q235" t="str">
            <v>4C</v>
          </cell>
          <cell r="R235">
            <v>4.628472222222222E-2</v>
          </cell>
          <cell r="S235">
            <v>64</v>
          </cell>
          <cell r="T235" t="str">
            <v>01:06:39:55</v>
          </cell>
        </row>
        <row r="236">
          <cell r="O236">
            <v>65</v>
          </cell>
          <cell r="P236">
            <v>39</v>
          </cell>
          <cell r="Q236" t="str">
            <v>39C</v>
          </cell>
          <cell r="R236">
            <v>4.6435185185185184E-2</v>
          </cell>
          <cell r="S236">
            <v>65</v>
          </cell>
          <cell r="T236" t="str">
            <v>01:06:52:44</v>
          </cell>
        </row>
        <row r="237">
          <cell r="O237">
            <v>66</v>
          </cell>
          <cell r="P237">
            <v>21</v>
          </cell>
          <cell r="Q237" t="str">
            <v>21C</v>
          </cell>
          <cell r="R237">
            <v>4.6851851851851853E-2</v>
          </cell>
          <cell r="S237">
            <v>66</v>
          </cell>
          <cell r="T237" t="str">
            <v>01:07:28:61</v>
          </cell>
        </row>
        <row r="238">
          <cell r="O238">
            <v>67</v>
          </cell>
          <cell r="P238">
            <v>111</v>
          </cell>
          <cell r="Q238" t="str">
            <v>111C</v>
          </cell>
          <cell r="R238">
            <v>4.7037037037037037E-2</v>
          </cell>
          <cell r="S238">
            <v>67</v>
          </cell>
          <cell r="T238" t="str">
            <v>01:07:44:94</v>
          </cell>
        </row>
        <row r="239">
          <cell r="O239">
            <v>68</v>
          </cell>
          <cell r="P239">
            <v>45</v>
          </cell>
          <cell r="Q239" t="str">
            <v>45C</v>
          </cell>
          <cell r="R239">
            <v>4.7407407407407405E-2</v>
          </cell>
          <cell r="S239">
            <v>68</v>
          </cell>
          <cell r="T239" t="str">
            <v>01:08:16:78</v>
          </cell>
        </row>
        <row r="240">
          <cell r="O240">
            <v>69</v>
          </cell>
          <cell r="P240">
            <v>73</v>
          </cell>
          <cell r="Q240" t="str">
            <v>73C</v>
          </cell>
          <cell r="R240">
            <v>4.7731481481481479E-2</v>
          </cell>
          <cell r="S240">
            <v>69</v>
          </cell>
          <cell r="T240" t="str">
            <v>01:08:44:39</v>
          </cell>
        </row>
        <row r="241">
          <cell r="O241">
            <v>70</v>
          </cell>
          <cell r="P241">
            <v>52</v>
          </cell>
          <cell r="Q241" t="str">
            <v>52C</v>
          </cell>
          <cell r="R241">
            <v>4.8877314814814811E-2</v>
          </cell>
          <cell r="S241">
            <v>70</v>
          </cell>
          <cell r="T241" t="str">
            <v>01:10:23:56</v>
          </cell>
        </row>
        <row r="242">
          <cell r="O242">
            <v>71</v>
          </cell>
          <cell r="P242">
            <v>16</v>
          </cell>
          <cell r="Q242" t="str">
            <v>16C</v>
          </cell>
          <cell r="R242">
            <v>4.9120370370370363E-2</v>
          </cell>
          <cell r="S242">
            <v>71</v>
          </cell>
          <cell r="T242" t="str">
            <v>01:10:44:34</v>
          </cell>
        </row>
        <row r="243">
          <cell r="O243">
            <v>72</v>
          </cell>
          <cell r="P243">
            <v>59</v>
          </cell>
          <cell r="Q243" t="str">
            <v>59C</v>
          </cell>
          <cell r="R243">
            <v>4.9247685185185179E-2</v>
          </cell>
          <cell r="S243">
            <v>72</v>
          </cell>
          <cell r="T243" t="str">
            <v>01:10:55:37</v>
          </cell>
        </row>
        <row r="244">
          <cell r="O244">
            <v>73</v>
          </cell>
          <cell r="P244">
            <v>79</v>
          </cell>
          <cell r="Q244" t="str">
            <v>79C</v>
          </cell>
          <cell r="R244">
            <v>4.9363425925925922E-2</v>
          </cell>
          <cell r="S244">
            <v>73</v>
          </cell>
          <cell r="T244" t="str">
            <v>01:11:05:40</v>
          </cell>
        </row>
        <row r="245">
          <cell r="O245">
            <v>74</v>
          </cell>
          <cell r="P245">
            <v>17</v>
          </cell>
          <cell r="Q245" t="str">
            <v>17C</v>
          </cell>
          <cell r="R245">
            <v>4.9768518518518517E-2</v>
          </cell>
          <cell r="S245">
            <v>74</v>
          </cell>
          <cell r="T245" t="str">
            <v>01:11:40:02</v>
          </cell>
        </row>
        <row r="246">
          <cell r="O246">
            <v>75</v>
          </cell>
          <cell r="P246">
            <v>60</v>
          </cell>
          <cell r="Q246" t="str">
            <v>60C</v>
          </cell>
          <cell r="R246">
            <v>4.9872685185185187E-2</v>
          </cell>
          <cell r="S246">
            <v>75</v>
          </cell>
          <cell r="T246" t="str">
            <v>01:11:49:67</v>
          </cell>
        </row>
        <row r="247">
          <cell r="O247">
            <v>76</v>
          </cell>
          <cell r="P247">
            <v>110</v>
          </cell>
          <cell r="Q247" t="str">
            <v>110C</v>
          </cell>
          <cell r="R247">
            <v>4.9930555555555554E-2</v>
          </cell>
          <cell r="S247">
            <v>76</v>
          </cell>
          <cell r="T247" t="str">
            <v>01:11:54:44</v>
          </cell>
        </row>
        <row r="248">
          <cell r="O248">
            <v>77</v>
          </cell>
          <cell r="P248">
            <v>5</v>
          </cell>
          <cell r="Q248" t="str">
            <v>5C</v>
          </cell>
          <cell r="R248">
            <v>5.2060185185185182E-2</v>
          </cell>
          <cell r="S248">
            <v>77</v>
          </cell>
          <cell r="T248" t="str">
            <v>01:14:58:24</v>
          </cell>
        </row>
        <row r="249">
          <cell r="O249">
            <v>78</v>
          </cell>
          <cell r="P249">
            <v>108</v>
          </cell>
          <cell r="Q249" t="str">
            <v>108C</v>
          </cell>
          <cell r="R249">
            <v>5.2418981481481476E-2</v>
          </cell>
          <cell r="S249">
            <v>78</v>
          </cell>
          <cell r="T249" t="str">
            <v>01:15:29:41</v>
          </cell>
        </row>
        <row r="250">
          <cell r="O250">
            <v>79</v>
          </cell>
          <cell r="P250">
            <v>78</v>
          </cell>
          <cell r="Q250" t="str">
            <v>78C</v>
          </cell>
          <cell r="R250">
            <v>5.5219907407407405E-2</v>
          </cell>
          <cell r="S250">
            <v>79</v>
          </cell>
          <cell r="T250" t="str">
            <v>01:19:31:00</v>
          </cell>
        </row>
        <row r="251">
          <cell r="O251">
            <v>80</v>
          </cell>
          <cell r="P251">
            <v>42</v>
          </cell>
          <cell r="Q251" t="str">
            <v>42C</v>
          </cell>
          <cell r="R251">
            <v>5.6307870370370362E-2</v>
          </cell>
          <cell r="S251">
            <v>80</v>
          </cell>
          <cell r="T251" t="str">
            <v>01:21:05:25</v>
          </cell>
        </row>
        <row r="252">
          <cell r="O252">
            <v>81</v>
          </cell>
          <cell r="P252">
            <v>61</v>
          </cell>
          <cell r="Q252" t="str">
            <v>61C</v>
          </cell>
          <cell r="R252">
            <v>5.6805555555555547E-2</v>
          </cell>
          <cell r="S252">
            <v>81</v>
          </cell>
          <cell r="T252" t="str">
            <v>01:21:48:66</v>
          </cell>
        </row>
        <row r="253">
          <cell r="O253">
            <v>82</v>
          </cell>
          <cell r="P253">
            <v>112</v>
          </cell>
          <cell r="Q253" t="str">
            <v>112C</v>
          </cell>
          <cell r="R253">
            <v>5.873842592592593E-2</v>
          </cell>
          <cell r="S253">
            <v>82</v>
          </cell>
          <cell r="T253" t="str">
            <v>01:24:35:23</v>
          </cell>
        </row>
        <row r="254">
          <cell r="O254">
            <v>83</v>
          </cell>
          <cell r="P254">
            <v>75</v>
          </cell>
          <cell r="Q254" t="str">
            <v>75C</v>
          </cell>
          <cell r="R254">
            <v>5.9571759259259255E-2</v>
          </cell>
          <cell r="S254">
            <v>83</v>
          </cell>
          <cell r="T254" t="str">
            <v>01:25:47:22</v>
          </cell>
        </row>
        <row r="255">
          <cell r="O255">
            <v>84</v>
          </cell>
          <cell r="P255">
            <v>109</v>
          </cell>
          <cell r="Q255" t="str">
            <v>109C</v>
          </cell>
          <cell r="R255">
            <v>5.9918981481481476E-2</v>
          </cell>
          <cell r="S255">
            <v>84</v>
          </cell>
          <cell r="T255" t="str">
            <v>01:26:17:03</v>
          </cell>
        </row>
        <row r="256">
          <cell r="O256">
            <v>85</v>
          </cell>
          <cell r="P256">
            <v>62</v>
          </cell>
          <cell r="Q256" t="str">
            <v>62C</v>
          </cell>
          <cell r="R256">
            <v>6.0914351851851845E-2</v>
          </cell>
          <cell r="S256">
            <v>85</v>
          </cell>
          <cell r="T256" t="str">
            <v>01:27:43:81</v>
          </cell>
        </row>
      </sheetData>
      <sheetData sheetId="3">
        <row r="5">
          <cell r="B5">
            <v>24</v>
          </cell>
          <cell r="C5" t="str">
            <v>ROTHERHAM HARRIERS 'A'</v>
          </cell>
          <cell r="D5" t="str">
            <v>M35-39</v>
          </cell>
        </row>
        <row r="6">
          <cell r="B6">
            <v>63</v>
          </cell>
          <cell r="C6" t="str">
            <v>BAILDON RUNNERS 'A'</v>
          </cell>
          <cell r="D6" t="str">
            <v>M35-39</v>
          </cell>
        </row>
        <row r="7">
          <cell r="B7">
            <v>9</v>
          </cell>
          <cell r="C7" t="str">
            <v>STEEL CITY STRIDERS 'A'</v>
          </cell>
          <cell r="D7" t="str">
            <v>M35-39</v>
          </cell>
        </row>
        <row r="8">
          <cell r="B8">
            <v>10</v>
          </cell>
          <cell r="C8" t="str">
            <v>STEEL CITY STRIDERS 'B'</v>
          </cell>
          <cell r="D8" t="str">
            <v>M35-39</v>
          </cell>
        </row>
        <row r="9">
          <cell r="B9">
            <v>64</v>
          </cell>
          <cell r="C9" t="str">
            <v>BAILDON RUNNERS 'B'</v>
          </cell>
          <cell r="D9" t="str">
            <v>M35-39</v>
          </cell>
        </row>
        <row r="10">
          <cell r="B10">
            <v>36</v>
          </cell>
          <cell r="C10" t="str">
            <v>KNAVESMIRE AC 'A'</v>
          </cell>
          <cell r="D10" t="str">
            <v>M35-39</v>
          </cell>
        </row>
        <row r="11">
          <cell r="B11">
            <v>65</v>
          </cell>
          <cell r="C11" t="str">
            <v>BAILDON RUNNERS 'C'</v>
          </cell>
          <cell r="D11" t="str">
            <v>M35-39</v>
          </cell>
        </row>
        <row r="12">
          <cell r="B12">
            <v>56</v>
          </cell>
          <cell r="C12" t="str">
            <v>KINGSTON-UPON-HULL 'A'</v>
          </cell>
          <cell r="D12" t="str">
            <v>M35-39</v>
          </cell>
        </row>
        <row r="13">
          <cell r="B13" t="e">
            <v>#VALUE!</v>
          </cell>
          <cell r="C13" t="str">
            <v xml:space="preserve"> 'D'</v>
          </cell>
          <cell r="D13" t="str">
            <v>MIXED</v>
          </cell>
        </row>
        <row r="14">
          <cell r="B14">
            <v>35</v>
          </cell>
          <cell r="C14" t="str">
            <v>MIXED TEAM 'A'</v>
          </cell>
          <cell r="D14" t="str">
            <v>MIXED</v>
          </cell>
        </row>
        <row r="15">
          <cell r="B15" t="e">
            <v>#VALUE!</v>
          </cell>
          <cell r="C15" t="e">
            <v>#VALUE!</v>
          </cell>
          <cell r="D15" t="str">
            <v>MIXED</v>
          </cell>
        </row>
        <row r="16">
          <cell r="B16" t="e">
            <v>#VALUE!</v>
          </cell>
          <cell r="C16" t="str">
            <v>- '9'</v>
          </cell>
          <cell r="D16" t="str">
            <v>M40-49</v>
          </cell>
        </row>
        <row r="17">
          <cell r="B17" t="e">
            <v>#VALUE!</v>
          </cell>
          <cell r="C17" t="str">
            <v>E.TEAM. Club Name................ A 'C'</v>
          </cell>
          <cell r="D17" t="str">
            <v>M40-49</v>
          </cell>
        </row>
        <row r="18">
          <cell r="B18" t="e">
            <v>#VALUE!</v>
          </cell>
          <cell r="C18" t="e">
            <v>#VALUE!</v>
          </cell>
          <cell r="D18" t="str">
            <v>M40-49</v>
          </cell>
        </row>
        <row r="19">
          <cell r="B19">
            <v>53</v>
          </cell>
          <cell r="C19" t="str">
            <v>RICHMOND &amp; ZETLAND 'A'</v>
          </cell>
          <cell r="D19" t="str">
            <v>M40-49</v>
          </cell>
        </row>
        <row r="20">
          <cell r="B20">
            <v>25</v>
          </cell>
          <cell r="C20" t="str">
            <v>ROTHERHAM HARRIERS 'A'</v>
          </cell>
          <cell r="D20" t="str">
            <v>M40-49</v>
          </cell>
        </row>
        <row r="21">
          <cell r="B21">
            <v>37</v>
          </cell>
          <cell r="C21" t="str">
            <v>KNAVESMIRE AC 'A'</v>
          </cell>
          <cell r="D21" t="str">
            <v>M40-49</v>
          </cell>
        </row>
        <row r="22">
          <cell r="B22">
            <v>106</v>
          </cell>
          <cell r="C22" t="str">
            <v>SHEFFIELD RUNNERS 'A'</v>
          </cell>
          <cell r="D22" t="str">
            <v>M40-49</v>
          </cell>
        </row>
        <row r="23">
          <cell r="B23">
            <v>54</v>
          </cell>
          <cell r="C23" t="str">
            <v>RICHMOND &amp; ZETLAND 'B'</v>
          </cell>
          <cell r="D23" t="str">
            <v>M40-49</v>
          </cell>
        </row>
        <row r="24">
          <cell r="B24">
            <v>31</v>
          </cell>
          <cell r="C24" t="str">
            <v>WAKEFIELD DIST. H. 'A'</v>
          </cell>
          <cell r="D24" t="str">
            <v>M40-49</v>
          </cell>
        </row>
        <row r="25">
          <cell r="B25">
            <v>11</v>
          </cell>
          <cell r="C25" t="str">
            <v>STEEL CITY STRIDERS 'A'</v>
          </cell>
          <cell r="D25" t="str">
            <v>M40-49</v>
          </cell>
        </row>
        <row r="26">
          <cell r="B26">
            <v>80</v>
          </cell>
          <cell r="C26" t="str">
            <v>HOLMFIRTH HARRIERS 'A'</v>
          </cell>
          <cell r="D26" t="str">
            <v>M40-49</v>
          </cell>
        </row>
        <row r="27">
          <cell r="B27">
            <v>57</v>
          </cell>
          <cell r="C27" t="str">
            <v>KINGSTON-UPON-HULL 'A'</v>
          </cell>
          <cell r="D27" t="str">
            <v>M40-49</v>
          </cell>
        </row>
        <row r="28">
          <cell r="B28">
            <v>146</v>
          </cell>
          <cell r="C28" t="str">
            <v>EAST HULL H 'A'</v>
          </cell>
          <cell r="D28" t="str">
            <v>M40-49</v>
          </cell>
        </row>
        <row r="29">
          <cell r="B29">
            <v>66</v>
          </cell>
          <cell r="C29" t="str">
            <v>BAILDON RUNNERS 'A'</v>
          </cell>
          <cell r="D29" t="str">
            <v>M40-49</v>
          </cell>
        </row>
        <row r="30">
          <cell r="B30">
            <v>18</v>
          </cell>
          <cell r="C30" t="str">
            <v>CITY OF HULL AC 'A'</v>
          </cell>
          <cell r="D30" t="str">
            <v>M40-49</v>
          </cell>
        </row>
        <row r="31">
          <cell r="B31">
            <v>48</v>
          </cell>
          <cell r="C31" t="str">
            <v>LOFTUS &amp; WHITBY 'A'</v>
          </cell>
          <cell r="D31" t="str">
            <v>M40-49</v>
          </cell>
        </row>
        <row r="32">
          <cell r="B32">
            <v>107</v>
          </cell>
          <cell r="C32" t="str">
            <v>SHEFFIELD RUNNERS 'B'</v>
          </cell>
          <cell r="D32" t="str">
            <v>M40-49</v>
          </cell>
        </row>
        <row r="33">
          <cell r="B33" t="e">
            <v>#VALUE!</v>
          </cell>
          <cell r="C33" t="str">
            <v>- '9'</v>
          </cell>
          <cell r="D33" t="str">
            <v>M50-59</v>
          </cell>
        </row>
        <row r="34">
          <cell r="B34" t="e">
            <v>#VALUE!</v>
          </cell>
          <cell r="C34" t="str">
            <v>E.TEAM. Club Name................ A 'C'</v>
          </cell>
          <cell r="D34" t="str">
            <v>M50-59</v>
          </cell>
        </row>
        <row r="35">
          <cell r="B35" t="e">
            <v>#VALUE!</v>
          </cell>
          <cell r="C35" t="e">
            <v>#VALUE!</v>
          </cell>
          <cell r="D35" t="str">
            <v>M50-59</v>
          </cell>
        </row>
        <row r="36">
          <cell r="B36">
            <v>104</v>
          </cell>
          <cell r="C36" t="str">
            <v>SHEFFIELD RUNNERS 'A'</v>
          </cell>
          <cell r="D36" t="str">
            <v>M50-59</v>
          </cell>
        </row>
        <row r="37">
          <cell r="B37">
            <v>19</v>
          </cell>
          <cell r="C37" t="str">
            <v>CITY OF HULL AC 'A'</v>
          </cell>
          <cell r="D37" t="str">
            <v>M50-59</v>
          </cell>
        </row>
        <row r="38">
          <cell r="B38">
            <v>1</v>
          </cell>
          <cell r="C38" t="str">
            <v>VALLEY STRIDERS 'A'</v>
          </cell>
          <cell r="D38" t="str">
            <v>M50-59</v>
          </cell>
        </row>
        <row r="39">
          <cell r="B39">
            <v>113</v>
          </cell>
          <cell r="C39" t="str">
            <v>CITY OF YORK 'A'</v>
          </cell>
          <cell r="D39" t="str">
            <v>M50-59</v>
          </cell>
        </row>
        <row r="40">
          <cell r="B40">
            <v>83</v>
          </cell>
          <cell r="C40" t="str">
            <v>PENISTONE FR 'A'</v>
          </cell>
          <cell r="D40" t="str">
            <v>M50-59</v>
          </cell>
        </row>
        <row r="41">
          <cell r="B41">
            <v>49</v>
          </cell>
          <cell r="C41" t="str">
            <v>LOFTUS &amp; WHITBY 'A'</v>
          </cell>
          <cell r="D41" t="str">
            <v>M50-59</v>
          </cell>
        </row>
        <row r="42">
          <cell r="B42">
            <v>12</v>
          </cell>
          <cell r="C42" t="str">
            <v>STEEL CITY STRIDERS 'A'</v>
          </cell>
          <cell r="D42" t="str">
            <v>M50-59</v>
          </cell>
        </row>
        <row r="43">
          <cell r="B43">
            <v>32</v>
          </cell>
          <cell r="C43" t="str">
            <v>WAKEFIELD DIST. H. 'A'</v>
          </cell>
          <cell r="D43" t="str">
            <v>M50-59</v>
          </cell>
        </row>
        <row r="44">
          <cell r="B44">
            <v>50</v>
          </cell>
          <cell r="C44" t="str">
            <v>LOFTUS &amp; WHITBY 'B'</v>
          </cell>
          <cell r="D44" t="str">
            <v>M50-59</v>
          </cell>
        </row>
        <row r="45">
          <cell r="B45">
            <v>38</v>
          </cell>
          <cell r="C45" t="str">
            <v>KNAVESMIRE AC 'A'</v>
          </cell>
          <cell r="D45" t="str">
            <v>M50-59</v>
          </cell>
        </row>
        <row r="46">
          <cell r="B46">
            <v>81</v>
          </cell>
          <cell r="C46" t="str">
            <v>HOLMFIRTH HARRIERS 'A'</v>
          </cell>
          <cell r="D46" t="str">
            <v>M50-59</v>
          </cell>
        </row>
        <row r="47">
          <cell r="B47">
            <v>27</v>
          </cell>
          <cell r="C47" t="str">
            <v>BARNSLEY AC 'A'</v>
          </cell>
          <cell r="D47" t="str">
            <v>M50-59</v>
          </cell>
        </row>
        <row r="48">
          <cell r="B48">
            <v>58</v>
          </cell>
          <cell r="C48" t="str">
            <v>KINGSTON-UPON-HULL 'A'</v>
          </cell>
          <cell r="D48" t="str">
            <v>M50-59</v>
          </cell>
        </row>
        <row r="49">
          <cell r="B49">
            <v>51</v>
          </cell>
          <cell r="C49" t="str">
            <v>LOFTUS &amp; WHITBY 'C'</v>
          </cell>
          <cell r="D49" t="str">
            <v>M50-59</v>
          </cell>
        </row>
        <row r="50">
          <cell r="B50">
            <v>67</v>
          </cell>
          <cell r="C50" t="str">
            <v>BAILDON RUNNERS 'A'</v>
          </cell>
          <cell r="D50" t="str">
            <v>M50-59</v>
          </cell>
        </row>
        <row r="51">
          <cell r="B51">
            <v>105</v>
          </cell>
          <cell r="C51" t="str">
            <v>SHEFFIELD RUNNERS 'B'</v>
          </cell>
          <cell r="D51" t="str">
            <v>M50-59</v>
          </cell>
        </row>
        <row r="52">
          <cell r="B52">
            <v>39</v>
          </cell>
          <cell r="C52" t="str">
            <v>KNAVESMIRE AC 'B'</v>
          </cell>
          <cell r="D52" t="str">
            <v>M50-59</v>
          </cell>
        </row>
        <row r="53">
          <cell r="B53" t="e">
            <v>#VALUE!</v>
          </cell>
          <cell r="C53" t="str">
            <v>- '9'</v>
          </cell>
          <cell r="D53" t="str">
            <v>M60-69</v>
          </cell>
        </row>
        <row r="54">
          <cell r="B54" t="e">
            <v>#VALUE!</v>
          </cell>
          <cell r="C54" t="str">
            <v>E.TEAM. Club Name................ A 'C'</v>
          </cell>
          <cell r="D54" t="str">
            <v>M60-69</v>
          </cell>
        </row>
        <row r="55">
          <cell r="B55" t="e">
            <v>#VALUE!</v>
          </cell>
          <cell r="C55" t="e">
            <v>#VALUE!</v>
          </cell>
          <cell r="D55" t="str">
            <v>M60-69</v>
          </cell>
        </row>
        <row r="56">
          <cell r="B56">
            <v>103</v>
          </cell>
          <cell r="C56" t="str">
            <v>YORK ACORN 'A'</v>
          </cell>
          <cell r="D56" t="str">
            <v>M60-69</v>
          </cell>
        </row>
        <row r="57">
          <cell r="B57">
            <v>28</v>
          </cell>
          <cell r="C57" t="str">
            <v>BARNSLEY AC 'A'</v>
          </cell>
          <cell r="D57" t="str">
            <v>M60-69</v>
          </cell>
        </row>
        <row r="58">
          <cell r="B58">
            <v>20</v>
          </cell>
          <cell r="C58" t="str">
            <v>CITY OF HULL AC 'A'</v>
          </cell>
          <cell r="D58" t="str">
            <v>M60-69</v>
          </cell>
        </row>
        <row r="59">
          <cell r="B59">
            <v>102</v>
          </cell>
          <cell r="C59" t="str">
            <v>KNAVESMIRE AC 'A'</v>
          </cell>
          <cell r="D59" t="str">
            <v>M60-69</v>
          </cell>
        </row>
        <row r="60">
          <cell r="B60">
            <v>2</v>
          </cell>
          <cell r="C60" t="str">
            <v>VALLEY STRIDERS 'A'</v>
          </cell>
          <cell r="D60" t="str">
            <v>M60-69</v>
          </cell>
        </row>
        <row r="61">
          <cell r="B61">
            <v>82</v>
          </cell>
          <cell r="C61" t="str">
            <v>HOLMFIRTH HARRIERS 'A'</v>
          </cell>
          <cell r="D61" t="str">
            <v>M60-69</v>
          </cell>
        </row>
        <row r="62">
          <cell r="B62">
            <v>44</v>
          </cell>
          <cell r="C62" t="str">
            <v>BINGLEY HARRIERS 'A'</v>
          </cell>
          <cell r="D62" t="str">
            <v>M60-69</v>
          </cell>
        </row>
        <row r="63">
          <cell r="B63">
            <v>3</v>
          </cell>
          <cell r="C63" t="str">
            <v>VALLEY STRIDERS 'B'</v>
          </cell>
          <cell r="D63" t="str">
            <v>M60-69</v>
          </cell>
        </row>
        <row r="64">
          <cell r="B64">
            <v>13</v>
          </cell>
          <cell r="C64" t="str">
            <v>STEEL CITY STRIDERS 'A'</v>
          </cell>
          <cell r="D64" t="str">
            <v>M60-69</v>
          </cell>
        </row>
        <row r="65">
          <cell r="B65">
            <v>4</v>
          </cell>
          <cell r="C65" t="str">
            <v>VALLEY STRIDERS 'C'</v>
          </cell>
          <cell r="D65" t="str">
            <v>M60-69</v>
          </cell>
        </row>
        <row r="66">
          <cell r="B66">
            <v>52</v>
          </cell>
          <cell r="C66" t="str">
            <v>LOFTUS &amp; WHITBY 'A'</v>
          </cell>
          <cell r="D66" t="str">
            <v>M60-69</v>
          </cell>
        </row>
        <row r="67">
          <cell r="B67">
            <v>59</v>
          </cell>
          <cell r="C67" t="str">
            <v>KINGSTON-UPON-HULL 'A'</v>
          </cell>
          <cell r="D67" t="str">
            <v>M60-69</v>
          </cell>
        </row>
        <row r="68">
          <cell r="B68" t="e">
            <v>#VALUE!</v>
          </cell>
          <cell r="C68" t="e">
            <v>#VALUE!</v>
          </cell>
          <cell r="D68" t="str">
            <v>M70+</v>
          </cell>
        </row>
        <row r="69">
          <cell r="B69" t="e">
            <v>#VALUE!</v>
          </cell>
          <cell r="C69" t="str">
            <v>E.TEAM. Club Name................ A 'C'</v>
          </cell>
          <cell r="D69" t="str">
            <v>M70+</v>
          </cell>
        </row>
        <row r="70">
          <cell r="B70" t="e">
            <v>#VALUE!</v>
          </cell>
          <cell r="C70" t="e">
            <v>#VALUE!</v>
          </cell>
          <cell r="D70" t="str">
            <v>M70+</v>
          </cell>
        </row>
        <row r="71">
          <cell r="B71">
            <v>21</v>
          </cell>
          <cell r="C71" t="str">
            <v>CITY OF HULL AC 'A'</v>
          </cell>
          <cell r="D71" t="str">
            <v>M70+</v>
          </cell>
        </row>
        <row r="72">
          <cell r="B72">
            <v>45</v>
          </cell>
          <cell r="C72" t="str">
            <v>BINGLEY HARRIERS 'A'</v>
          </cell>
          <cell r="D72" t="str">
            <v>M70+</v>
          </cell>
        </row>
        <row r="73">
          <cell r="B73">
            <v>17</v>
          </cell>
          <cell r="C73" t="str">
            <v>YORK ACORN 'A'</v>
          </cell>
          <cell r="D73" t="str">
            <v>M70+</v>
          </cell>
        </row>
        <row r="74">
          <cell r="B74">
            <v>5</v>
          </cell>
          <cell r="C74" t="str">
            <v>VALLEY STRIDERS 'A'</v>
          </cell>
          <cell r="D74" t="str">
            <v>M70+</v>
          </cell>
        </row>
        <row r="75">
          <cell r="B75">
            <v>78</v>
          </cell>
          <cell r="C75" t="str">
            <v>HOLMFIRTH HARRIERS 'A'</v>
          </cell>
          <cell r="D75" t="str">
            <v>M70+</v>
          </cell>
        </row>
        <row r="76">
          <cell r="B76" t="e">
            <v>#VALUE!</v>
          </cell>
          <cell r="C76" t="str">
            <v>- '4'</v>
          </cell>
          <cell r="D76" t="str">
            <v>F35-44</v>
          </cell>
        </row>
        <row r="77">
          <cell r="B77" t="e">
            <v>#VALUE!</v>
          </cell>
          <cell r="C77" t="str">
            <v>E.TEAM. Club Name................ A 'C'</v>
          </cell>
          <cell r="D77" t="str">
            <v>F35-44</v>
          </cell>
        </row>
        <row r="78">
          <cell r="B78" t="e">
            <v>#VALUE!</v>
          </cell>
          <cell r="C78" t="e">
            <v>#VALUE!</v>
          </cell>
          <cell r="D78" t="str">
            <v>F35-44</v>
          </cell>
        </row>
        <row r="79">
          <cell r="B79">
            <v>34</v>
          </cell>
          <cell r="C79" t="str">
            <v>WAKEFIELD DIST. H. 'A'</v>
          </cell>
          <cell r="D79" t="str">
            <v>F35-44</v>
          </cell>
        </row>
        <row r="80">
          <cell r="B80">
            <v>14</v>
          </cell>
          <cell r="C80" t="str">
            <v>STEEL CITY STRIDERS 'A'</v>
          </cell>
          <cell r="D80" t="str">
            <v>F35-44</v>
          </cell>
        </row>
        <row r="81">
          <cell r="B81">
            <v>6</v>
          </cell>
          <cell r="C81" t="str">
            <v>VALLEY STRIDERS 'A'</v>
          </cell>
          <cell r="D81" t="str">
            <v>F35-44</v>
          </cell>
        </row>
        <row r="82">
          <cell r="B82">
            <v>76</v>
          </cell>
          <cell r="C82" t="str">
            <v>HOLMFIRTH HARRIERS 'A'</v>
          </cell>
          <cell r="D82" t="str">
            <v>F35-44</v>
          </cell>
        </row>
        <row r="83">
          <cell r="B83">
            <v>22</v>
          </cell>
          <cell r="C83" t="str">
            <v>CITY OF HULL AC 'A'</v>
          </cell>
          <cell r="D83" t="str">
            <v>F35-44</v>
          </cell>
        </row>
        <row r="84">
          <cell r="B84">
            <v>40</v>
          </cell>
          <cell r="C84" t="str">
            <v>KNAVESMIRE AC 'A'</v>
          </cell>
          <cell r="D84" t="str">
            <v>F35-44</v>
          </cell>
        </row>
        <row r="85">
          <cell r="B85">
            <v>101</v>
          </cell>
          <cell r="C85" t="str">
            <v>WAKEFIELD DIST. H. 'B'</v>
          </cell>
          <cell r="D85" t="str">
            <v>F35-44</v>
          </cell>
        </row>
        <row r="86">
          <cell r="B86">
            <v>73</v>
          </cell>
          <cell r="C86" t="str">
            <v>ROUNDHAY RUNNERS 'A'</v>
          </cell>
          <cell r="D86" t="str">
            <v>F35-44</v>
          </cell>
        </row>
        <row r="87">
          <cell r="B87">
            <v>79</v>
          </cell>
          <cell r="C87" t="str">
            <v>HOLMFIRTH HARRIERS 'B'</v>
          </cell>
          <cell r="D87" t="str">
            <v>F35-44</v>
          </cell>
        </row>
        <row r="88">
          <cell r="B88">
            <v>60</v>
          </cell>
          <cell r="C88" t="str">
            <v>KINGSTON-UPON-HULL 'A'</v>
          </cell>
          <cell r="D88" t="str">
            <v>F35-44</v>
          </cell>
        </row>
        <row r="89">
          <cell r="B89">
            <v>108</v>
          </cell>
          <cell r="C89" t="str">
            <v>BAILDON RUNNERS 'A'</v>
          </cell>
          <cell r="D89" t="str">
            <v>F35-44</v>
          </cell>
        </row>
        <row r="90">
          <cell r="B90">
            <v>109</v>
          </cell>
          <cell r="C90" t="str">
            <v>BAILDON RUNNERS 'B'</v>
          </cell>
          <cell r="D90" t="str">
            <v>F35-44</v>
          </cell>
        </row>
        <row r="91">
          <cell r="B91">
            <v>62</v>
          </cell>
          <cell r="C91" t="str">
            <v>KINGSTON-UPON-HULL 'B'</v>
          </cell>
          <cell r="D91" t="str">
            <v>F35-44</v>
          </cell>
        </row>
        <row r="92">
          <cell r="B92">
            <v>30</v>
          </cell>
          <cell r="C92" t="str">
            <v>BARNSLEY HARRIERS 'A'</v>
          </cell>
          <cell r="D92" t="str">
            <v>F35-44</v>
          </cell>
        </row>
        <row r="93">
          <cell r="B93">
            <v>68</v>
          </cell>
          <cell r="C93" t="str">
            <v>BAILDON RUNNERS 'A'</v>
          </cell>
          <cell r="D93" t="str">
            <v>F35-44</v>
          </cell>
        </row>
        <row r="94">
          <cell r="B94">
            <v>69</v>
          </cell>
          <cell r="C94" t="str">
            <v>BAILDON RUNNERS 'B'</v>
          </cell>
          <cell r="D94" t="str">
            <v>F35-44</v>
          </cell>
        </row>
        <row r="95">
          <cell r="B95" t="e">
            <v>#VALUE!</v>
          </cell>
          <cell r="C95" t="str">
            <v>- '4'</v>
          </cell>
          <cell r="D95" t="str">
            <v>F45-54</v>
          </cell>
        </row>
        <row r="96">
          <cell r="B96" t="e">
            <v>#VALUE!</v>
          </cell>
          <cell r="C96" t="str">
            <v>E.TEAM. Club Name................ A 'C'</v>
          </cell>
          <cell r="D96" t="str">
            <v>F45-54</v>
          </cell>
        </row>
        <row r="97">
          <cell r="B97" t="e">
            <v>#VALUE!</v>
          </cell>
          <cell r="C97" t="e">
            <v>#VALUE!</v>
          </cell>
          <cell r="D97" t="str">
            <v>F45-54</v>
          </cell>
        </row>
        <row r="98">
          <cell r="B98">
            <v>46</v>
          </cell>
          <cell r="C98" t="str">
            <v>BINGLEY HARRIERS 'A'</v>
          </cell>
          <cell r="D98" t="str">
            <v>F45-54</v>
          </cell>
        </row>
        <row r="99">
          <cell r="B99">
            <v>7</v>
          </cell>
          <cell r="C99" t="str">
            <v>VALLEY STRIDERS 'A'</v>
          </cell>
          <cell r="D99" t="str">
            <v>F45-54</v>
          </cell>
        </row>
        <row r="100">
          <cell r="B100">
            <v>23</v>
          </cell>
          <cell r="C100" t="str">
            <v>CITY OF HULL AC 'A'</v>
          </cell>
          <cell r="D100" t="str">
            <v>F45-54</v>
          </cell>
        </row>
        <row r="101">
          <cell r="B101">
            <v>74</v>
          </cell>
          <cell r="C101" t="str">
            <v>ROUNDHAY RUNNERS 'A'</v>
          </cell>
          <cell r="D101" t="str">
            <v>F45-54</v>
          </cell>
        </row>
        <row r="102">
          <cell r="B102">
            <v>110</v>
          </cell>
          <cell r="C102" t="str">
            <v>BAILDON RUNNERS 'A'</v>
          </cell>
          <cell r="D102" t="str">
            <v>F45-54</v>
          </cell>
        </row>
        <row r="103">
          <cell r="B103">
            <v>61</v>
          </cell>
          <cell r="C103" t="str">
            <v>KINGSTON-UPON-HULL 'A'</v>
          </cell>
          <cell r="D103" t="str">
            <v>F45-54</v>
          </cell>
        </row>
        <row r="104">
          <cell r="B104" t="e">
            <v>#VALUE!</v>
          </cell>
          <cell r="C104" t="str">
            <v>- '4'</v>
          </cell>
          <cell r="D104" t="str">
            <v>F55-64</v>
          </cell>
        </row>
        <row r="105">
          <cell r="B105" t="e">
            <v>#VALUE!</v>
          </cell>
          <cell r="C105" t="str">
            <v>E.TEAM. Club Name................ A 'C'</v>
          </cell>
          <cell r="D105" t="str">
            <v>F55-64</v>
          </cell>
        </row>
        <row r="106">
          <cell r="B106" t="e">
            <v>#VALUE!</v>
          </cell>
          <cell r="C106" t="e">
            <v>#VALUE!</v>
          </cell>
          <cell r="D106" t="str">
            <v>F55-64</v>
          </cell>
        </row>
        <row r="107">
          <cell r="B107">
            <v>15</v>
          </cell>
          <cell r="C107" t="str">
            <v>STEEL CITY STRIDERS 'A'</v>
          </cell>
          <cell r="D107" t="str">
            <v>F55-64</v>
          </cell>
        </row>
        <row r="108">
          <cell r="B108">
            <v>47</v>
          </cell>
          <cell r="C108" t="str">
            <v>EAST HULL H 'A'</v>
          </cell>
          <cell r="D108" t="str">
            <v>F55-64</v>
          </cell>
        </row>
        <row r="109">
          <cell r="B109">
            <v>8</v>
          </cell>
          <cell r="C109" t="str">
            <v>VALLEY STRIDERS 'A'</v>
          </cell>
          <cell r="D109" t="str">
            <v>F55-64</v>
          </cell>
        </row>
        <row r="110">
          <cell r="B110">
            <v>41</v>
          </cell>
          <cell r="C110" t="str">
            <v>KNAVESMIRE AC 'A'</v>
          </cell>
          <cell r="D110" t="str">
            <v>F55-64</v>
          </cell>
        </row>
        <row r="111">
          <cell r="B111">
            <v>111</v>
          </cell>
          <cell r="C111" t="str">
            <v>BAILDON RUNNERS 'A'</v>
          </cell>
          <cell r="D111" t="str">
            <v>F55-64</v>
          </cell>
        </row>
        <row r="112">
          <cell r="B112">
            <v>42</v>
          </cell>
          <cell r="C112" t="str">
            <v>KNAVESMIRE AC 'B'</v>
          </cell>
          <cell r="D112" t="str">
            <v>F55-64</v>
          </cell>
        </row>
        <row r="113">
          <cell r="B113">
            <v>112</v>
          </cell>
          <cell r="C113" t="str">
            <v>BAILDON RUNNERS 'B'</v>
          </cell>
          <cell r="D113" t="str">
            <v>F55-64</v>
          </cell>
        </row>
        <row r="114">
          <cell r="B114" t="e">
            <v>#VALUE!</v>
          </cell>
          <cell r="C114" t="e">
            <v>#VALUE!</v>
          </cell>
          <cell r="D114" t="str">
            <v>F65+</v>
          </cell>
        </row>
        <row r="115">
          <cell r="B115">
            <v>16</v>
          </cell>
          <cell r="C115" t="str">
            <v>STEEL CITY STRIDERS 'B'</v>
          </cell>
          <cell r="D115" t="str">
            <v>F65+</v>
          </cell>
        </row>
        <row r="116">
          <cell r="B116">
            <v>75</v>
          </cell>
          <cell r="C116" t="str">
            <v>ROUNDHAY RUNNERS 'A'</v>
          </cell>
          <cell r="D116" t="str">
            <v>F65+</v>
          </cell>
        </row>
        <row r="117">
          <cell r="B117" t="e">
            <v>#VALUE!</v>
          </cell>
          <cell r="C117" t="str">
            <v>no 'n'</v>
          </cell>
          <cell r="D117" t="str">
            <v>Unknown</v>
          </cell>
        </row>
        <row r="118">
          <cell r="B118">
            <v>86</v>
          </cell>
          <cell r="C118" t="str">
            <v>unknown 'X'</v>
          </cell>
          <cell r="D118" t="str">
            <v>Unknown</v>
          </cell>
        </row>
        <row r="119">
          <cell r="B119">
            <v>87</v>
          </cell>
          <cell r="C119" t="str">
            <v>unknown 'X'</v>
          </cell>
          <cell r="D119" t="str">
            <v>Unknown</v>
          </cell>
        </row>
        <row r="120">
          <cell r="B120">
            <v>998</v>
          </cell>
          <cell r="C120" t="str">
            <v>unknown 'X'</v>
          </cell>
          <cell r="D120" t="str">
            <v>Unknown</v>
          </cell>
        </row>
        <row r="121">
          <cell r="B121">
            <v>999</v>
          </cell>
          <cell r="C121" t="str">
            <v>unknown 'X'</v>
          </cell>
          <cell r="D121" t="str">
            <v>Unknown</v>
          </cell>
        </row>
      </sheetData>
      <sheetData sheetId="4">
        <row r="1">
          <cell r="C1" t="str">
            <v>These are provisional results</v>
          </cell>
        </row>
        <row r="2">
          <cell r="C2" t="str">
            <v xml:space="preserve">Unfortunately we are having trouble matching up the times recorded (on a mobile phone) with the position results and for the moment are unable to give any times for individuals or teams. We will endeavour to sort this out if at all possible. </v>
          </cell>
        </row>
        <row r="3">
          <cell r="C3" t="str">
            <v>Rob Kersey, YVAA Secretary</v>
          </cell>
        </row>
        <row r="4">
          <cell r="C4" t="str">
            <v>YVAA 2019 Road Relays</v>
          </cell>
        </row>
        <row r="5">
          <cell r="C5" t="str">
            <v>York - 18th August 2019</v>
          </cell>
        </row>
        <row r="6">
          <cell r="C6" t="str">
            <v>Men O/35, 3 x 3 Miles - Team Finishing List</v>
          </cell>
        </row>
        <row r="7">
          <cell r="C7" t="str">
            <v xml:space="preserve">Pos Club Name Runner Name </v>
          </cell>
        </row>
        <row r="8">
          <cell r="C8" t="str">
            <v>--------------------------------------------------------------------------------</v>
          </cell>
        </row>
        <row r="9">
          <cell r="C9" t="str">
            <v xml:space="preserve"> </v>
          </cell>
        </row>
        <row r="10">
          <cell r="C10" t="str">
            <v>1 ROTHERHAM HARRIERS 'A'</v>
          </cell>
        </row>
        <row r="11">
          <cell r="B11" t="str">
            <v>24A</v>
          </cell>
          <cell r="C11" t="str">
            <v xml:space="preserve"> GARETH SAMPSON </v>
          </cell>
        </row>
        <row r="12">
          <cell r="B12" t="str">
            <v>24B</v>
          </cell>
          <cell r="C12" t="str">
            <v xml:space="preserve"> PHILIP HOOLE </v>
          </cell>
        </row>
        <row r="13">
          <cell r="B13" t="str">
            <v>24C</v>
          </cell>
          <cell r="C13" t="str">
            <v xml:space="preserve"> AIDAN JOHNSON </v>
          </cell>
        </row>
        <row r="14">
          <cell r="B14" t="str">
            <v/>
          </cell>
          <cell r="C14" t="str">
            <v xml:space="preserve"> </v>
          </cell>
        </row>
        <row r="15">
          <cell r="B15" t="str">
            <v/>
          </cell>
          <cell r="C15" t="str">
            <v>2 BAILDON RUNNERS 'A'</v>
          </cell>
        </row>
        <row r="16">
          <cell r="B16" t="str">
            <v>63A</v>
          </cell>
          <cell r="C16" t="str">
            <v xml:space="preserve"> MICHAEL MAYLON </v>
          </cell>
        </row>
        <row r="17">
          <cell r="B17" t="str">
            <v>63B</v>
          </cell>
          <cell r="C17" t="str">
            <v xml:space="preserve"> GARETH HOLME </v>
          </cell>
        </row>
        <row r="18">
          <cell r="B18" t="str">
            <v>63C</v>
          </cell>
          <cell r="C18" t="str">
            <v xml:space="preserve"> QUENTIN LEWIS </v>
          </cell>
        </row>
        <row r="19">
          <cell r="B19" t="str">
            <v/>
          </cell>
          <cell r="C19" t="str">
            <v xml:space="preserve"> </v>
          </cell>
        </row>
        <row r="20">
          <cell r="B20" t="str">
            <v/>
          </cell>
          <cell r="C20" t="str">
            <v>3 STEEL CITY STRIDERS 'A'</v>
          </cell>
        </row>
        <row r="21">
          <cell r="B21" t="str">
            <v>9A</v>
          </cell>
          <cell r="C21" t="str">
            <v xml:space="preserve"> CHRIS GUY </v>
          </cell>
        </row>
        <row r="22">
          <cell r="B22" t="str">
            <v>9B</v>
          </cell>
          <cell r="C22" t="str">
            <v xml:space="preserve"> JAMES HOGG </v>
          </cell>
        </row>
        <row r="23">
          <cell r="B23" t="str">
            <v>9C</v>
          </cell>
          <cell r="C23" t="str">
            <v xml:space="preserve"> ANDY NORTON </v>
          </cell>
        </row>
        <row r="24">
          <cell r="B24" t="str">
            <v/>
          </cell>
          <cell r="C24" t="str">
            <v xml:space="preserve"> </v>
          </cell>
        </row>
        <row r="25">
          <cell r="B25" t="str">
            <v/>
          </cell>
          <cell r="C25" t="str">
            <v>4 STEEL CITY STRIDERS 'B'</v>
          </cell>
        </row>
        <row r="26">
          <cell r="B26" t="str">
            <v>10A</v>
          </cell>
          <cell r="C26" t="str">
            <v xml:space="preserve"> JOEL KESTERTON </v>
          </cell>
        </row>
        <row r="27">
          <cell r="B27" t="str">
            <v>10B</v>
          </cell>
          <cell r="C27" t="str">
            <v xml:space="preserve"> JAMES BROOMHEAD </v>
          </cell>
        </row>
        <row r="28">
          <cell r="B28" t="str">
            <v>10C</v>
          </cell>
          <cell r="C28" t="str">
            <v xml:space="preserve"> SIMON ROSS </v>
          </cell>
        </row>
        <row r="29">
          <cell r="B29" t="str">
            <v/>
          </cell>
          <cell r="C29" t="str">
            <v xml:space="preserve"> </v>
          </cell>
        </row>
        <row r="30">
          <cell r="B30" t="str">
            <v/>
          </cell>
          <cell r="C30" t="str">
            <v>5 BAILDON RUNNERS 'B'</v>
          </cell>
        </row>
        <row r="31">
          <cell r="B31" t="str">
            <v>64A</v>
          </cell>
          <cell r="C31" t="str">
            <v xml:space="preserve"> STEVE HARGREAVES </v>
          </cell>
        </row>
        <row r="32">
          <cell r="B32" t="str">
            <v>64B</v>
          </cell>
          <cell r="C32" t="str">
            <v xml:space="preserve"> LEE KAZNOWSKI </v>
          </cell>
        </row>
        <row r="33">
          <cell r="B33" t="str">
            <v>64C</v>
          </cell>
          <cell r="C33" t="str">
            <v xml:space="preserve"> JAMIE NICKLIN </v>
          </cell>
        </row>
        <row r="34">
          <cell r="B34" t="str">
            <v/>
          </cell>
          <cell r="C34" t="str">
            <v xml:space="preserve"> </v>
          </cell>
        </row>
        <row r="35">
          <cell r="B35" t="str">
            <v/>
          </cell>
          <cell r="C35" t="str">
            <v>6 KNAVESMIRE AC 'A'</v>
          </cell>
        </row>
        <row r="36">
          <cell r="B36" t="str">
            <v>36A</v>
          </cell>
          <cell r="C36" t="str">
            <v xml:space="preserve"> RORY HENDERSON </v>
          </cell>
        </row>
        <row r="37">
          <cell r="B37" t="str">
            <v>36B</v>
          </cell>
          <cell r="C37" t="str">
            <v xml:space="preserve"> GORDON WALMSLEY </v>
          </cell>
        </row>
        <row r="38">
          <cell r="B38" t="str">
            <v>36C</v>
          </cell>
          <cell r="C38" t="str">
            <v xml:space="preserve"> CHRIS LANCASTER </v>
          </cell>
        </row>
        <row r="39">
          <cell r="B39" t="str">
            <v/>
          </cell>
          <cell r="C39" t="str">
            <v xml:space="preserve"> </v>
          </cell>
        </row>
        <row r="40">
          <cell r="B40" t="str">
            <v/>
          </cell>
          <cell r="C40" t="str">
            <v>7 BAILDON RUNNERS 'C'</v>
          </cell>
        </row>
        <row r="41">
          <cell r="B41" t="str">
            <v>65A</v>
          </cell>
          <cell r="C41" t="str">
            <v xml:space="preserve"> MATT ADAMS </v>
          </cell>
        </row>
        <row r="42">
          <cell r="B42" t="str">
            <v>65B</v>
          </cell>
          <cell r="C42" t="str">
            <v xml:space="preserve"> JOE PERCIVAL </v>
          </cell>
        </row>
        <row r="43">
          <cell r="B43" t="str">
            <v>65C</v>
          </cell>
          <cell r="C43" t="str">
            <v xml:space="preserve"> JAMES WRIGHT </v>
          </cell>
        </row>
        <row r="44">
          <cell r="B44" t="str">
            <v/>
          </cell>
          <cell r="C44" t="str">
            <v xml:space="preserve"> </v>
          </cell>
        </row>
        <row r="45">
          <cell r="B45" t="str">
            <v/>
          </cell>
          <cell r="C45" t="str">
            <v>8 KINGSTON-UPON-HULL 'A'</v>
          </cell>
        </row>
        <row r="46">
          <cell r="B46" t="str">
            <v>56A</v>
          </cell>
          <cell r="C46" t="str">
            <v xml:space="preserve"> LEE CRAVEN </v>
          </cell>
        </row>
        <row r="47">
          <cell r="B47" t="str">
            <v>56B</v>
          </cell>
          <cell r="C47" t="str">
            <v xml:space="preserve"> TOM AITCHISON </v>
          </cell>
        </row>
        <row r="48">
          <cell r="B48" t="str">
            <v>56C</v>
          </cell>
          <cell r="C48" t="str">
            <v xml:space="preserve"> RICHARD JEFFERSON </v>
          </cell>
        </row>
        <row r="49">
          <cell r="B49" t="str">
            <v/>
          </cell>
          <cell r="C49" t="str">
            <v xml:space="preserve"> </v>
          </cell>
        </row>
        <row r="50">
          <cell r="B50" t="str">
            <v/>
          </cell>
          <cell r="C50" t="str">
            <v>9 MIXED TEAM 'A'</v>
          </cell>
        </row>
        <row r="51">
          <cell r="B51" t="str">
            <v>35A</v>
          </cell>
          <cell r="C51" t="str">
            <v xml:space="preserve"> ANGIE DALES </v>
          </cell>
        </row>
        <row r="52">
          <cell r="B52" t="str">
            <v>35B</v>
          </cell>
          <cell r="C52" t="str">
            <v xml:space="preserve"> JASON HAIGH </v>
          </cell>
        </row>
        <row r="53">
          <cell r="B53" t="str">
            <v>35C</v>
          </cell>
          <cell r="C53" t="str">
            <v xml:space="preserve"> WILL ALLAN </v>
          </cell>
        </row>
        <row r="54">
          <cell r="B54" t="str">
            <v/>
          </cell>
          <cell r="C54" t="str">
            <v xml:space="preserve"> </v>
          </cell>
        </row>
        <row r="55">
          <cell r="B55" t="str">
            <v/>
          </cell>
          <cell r="C55" t="str">
            <v xml:space="preserve"> </v>
          </cell>
        </row>
        <row r="60">
          <cell r="B60" t="str">
            <v/>
          </cell>
          <cell r="C60" t="str">
            <v>Men 0/40, 3 x 3 Miles - Team Finishing List</v>
          </cell>
        </row>
        <row r="61">
          <cell r="B61" t="str">
            <v/>
          </cell>
          <cell r="C61" t="str">
            <v xml:space="preserve">Pos Club Name Runner Name </v>
          </cell>
        </row>
        <row r="62">
          <cell r="B62" t="str">
            <v/>
          </cell>
          <cell r="C62" t="str">
            <v>--------------------------------------------------------------------------------</v>
          </cell>
        </row>
        <row r="63">
          <cell r="B63" t="str">
            <v/>
          </cell>
          <cell r="C63" t="str">
            <v xml:space="preserve"> </v>
          </cell>
        </row>
        <row r="64">
          <cell r="B64" t="str">
            <v/>
          </cell>
          <cell r="C64" t="str">
            <v xml:space="preserve"> 1 RICHMOND &amp; ZETLAND 'A'</v>
          </cell>
        </row>
        <row r="65">
          <cell r="B65" t="str">
            <v>53A</v>
          </cell>
          <cell r="C65" t="str">
            <v xml:space="preserve"> CARL JONES </v>
          </cell>
        </row>
        <row r="66">
          <cell r="B66" t="str">
            <v>53B</v>
          </cell>
          <cell r="C66" t="str">
            <v xml:space="preserve"> MARK FORREST </v>
          </cell>
        </row>
        <row r="67">
          <cell r="B67" t="str">
            <v>53C</v>
          </cell>
          <cell r="C67" t="str">
            <v xml:space="preserve"> LEON REEVE </v>
          </cell>
        </row>
        <row r="68">
          <cell r="B68" t="str">
            <v/>
          </cell>
          <cell r="C68" t="str">
            <v xml:space="preserve"> </v>
          </cell>
        </row>
        <row r="69">
          <cell r="B69" t="str">
            <v/>
          </cell>
          <cell r="C69" t="str">
            <v xml:space="preserve"> 2 ROTHERHAM HARRIERS 'A'</v>
          </cell>
        </row>
        <row r="70">
          <cell r="B70" t="str">
            <v>25A</v>
          </cell>
          <cell r="C70" t="str">
            <v xml:space="preserve"> CHRIS GRIFFITHS </v>
          </cell>
        </row>
        <row r="71">
          <cell r="B71" t="str">
            <v>25B</v>
          </cell>
          <cell r="C71" t="str">
            <v xml:space="preserve"> DAMIAN WORSDALL </v>
          </cell>
        </row>
        <row r="72">
          <cell r="B72" t="str">
            <v>25C</v>
          </cell>
          <cell r="C72" t="str">
            <v xml:space="preserve"> STEVE MARSHALL </v>
          </cell>
        </row>
        <row r="73">
          <cell r="B73" t="str">
            <v/>
          </cell>
        </row>
        <row r="74">
          <cell r="B74" t="str">
            <v/>
          </cell>
          <cell r="C74" t="str">
            <v xml:space="preserve"> </v>
          </cell>
        </row>
        <row r="75">
          <cell r="B75" t="str">
            <v/>
          </cell>
          <cell r="C75" t="str">
            <v xml:space="preserve"> 3 KNAVESMIRE AC 'A'</v>
          </cell>
        </row>
        <row r="76">
          <cell r="B76" t="str">
            <v>37A</v>
          </cell>
          <cell r="C76" t="str">
            <v xml:space="preserve"> ROB WARD </v>
          </cell>
        </row>
        <row r="77">
          <cell r="B77" t="str">
            <v>37B</v>
          </cell>
          <cell r="C77" t="str">
            <v xml:space="preserve"> GARETH GREEN </v>
          </cell>
        </row>
        <row r="78">
          <cell r="B78" t="str">
            <v>37C</v>
          </cell>
          <cell r="C78" t="str">
            <v xml:space="preserve"> PHIL ELLIOT</v>
          </cell>
        </row>
        <row r="79">
          <cell r="B79" t="str">
            <v/>
          </cell>
          <cell r="C79" t="str">
            <v xml:space="preserve"> </v>
          </cell>
        </row>
        <row r="80">
          <cell r="B80" t="str">
            <v/>
          </cell>
          <cell r="C80" t="str">
            <v xml:space="preserve"> </v>
          </cell>
        </row>
        <row r="81">
          <cell r="B81" t="str">
            <v/>
          </cell>
          <cell r="C81" t="str">
            <v xml:space="preserve"> 4 SHEFFIELD RUNNERS 'A'</v>
          </cell>
        </row>
        <row r="82">
          <cell r="B82" t="str">
            <v>106A</v>
          </cell>
          <cell r="C82" t="str">
            <v xml:space="preserve"> STEVE COX </v>
          </cell>
        </row>
        <row r="83">
          <cell r="B83" t="str">
            <v>106B</v>
          </cell>
          <cell r="C83" t="str">
            <v xml:space="preserve"> GARETH IRVIN </v>
          </cell>
        </row>
        <row r="84">
          <cell r="B84" t="str">
            <v>106C</v>
          </cell>
          <cell r="C84" t="str">
            <v xml:space="preserve"> ROB CASSY </v>
          </cell>
        </row>
        <row r="85">
          <cell r="B85" t="str">
            <v/>
          </cell>
          <cell r="C85" t="str">
            <v xml:space="preserve"> </v>
          </cell>
        </row>
        <row r="86">
          <cell r="B86" t="str">
            <v/>
          </cell>
          <cell r="C86" t="str">
            <v xml:space="preserve"> 5 RICHMOND &amp; ZETLAND 'B'</v>
          </cell>
        </row>
        <row r="87">
          <cell r="B87" t="str">
            <v>54A</v>
          </cell>
          <cell r="C87" t="str">
            <v xml:space="preserve"> TONY LAMBERT </v>
          </cell>
        </row>
        <row r="88">
          <cell r="B88" t="str">
            <v>54B</v>
          </cell>
          <cell r="C88" t="str">
            <v xml:space="preserve"> KEN HARKER </v>
          </cell>
        </row>
        <row r="89">
          <cell r="B89" t="str">
            <v>54C</v>
          </cell>
          <cell r="C89" t="str">
            <v xml:space="preserve"> LEE DAVIS </v>
          </cell>
        </row>
        <row r="90">
          <cell r="B90" t="str">
            <v/>
          </cell>
          <cell r="C90" t="str">
            <v xml:space="preserve"> </v>
          </cell>
        </row>
        <row r="91">
          <cell r="B91" t="str">
            <v/>
          </cell>
          <cell r="C91" t="str">
            <v xml:space="preserve"> 6 WAKEFIELD DIST. H. 'A'</v>
          </cell>
        </row>
        <row r="92">
          <cell r="B92" t="str">
            <v>31A</v>
          </cell>
          <cell r="C92" t="str">
            <v xml:space="preserve"> CHRIS HUNTER </v>
          </cell>
        </row>
        <row r="93">
          <cell r="B93" t="str">
            <v>31B</v>
          </cell>
          <cell r="C93" t="str">
            <v xml:space="preserve"> JOE SCHOFIELD </v>
          </cell>
        </row>
        <row r="94">
          <cell r="B94" t="str">
            <v>31C</v>
          </cell>
          <cell r="C94" t="str">
            <v xml:space="preserve"> LIAM O'FLAHERTY </v>
          </cell>
        </row>
        <row r="95">
          <cell r="B95" t="str">
            <v/>
          </cell>
          <cell r="C95" t="str">
            <v xml:space="preserve"> </v>
          </cell>
        </row>
        <row r="96">
          <cell r="B96" t="str">
            <v/>
          </cell>
          <cell r="C96" t="str">
            <v xml:space="preserve"> 7 STEEL CITY STRIDERS 'A'</v>
          </cell>
        </row>
        <row r="97">
          <cell r="B97" t="str">
            <v>11A</v>
          </cell>
          <cell r="C97" t="str">
            <v xml:space="preserve"> ADRIAN FISHER </v>
          </cell>
        </row>
        <row r="98">
          <cell r="B98" t="str">
            <v>11B</v>
          </cell>
          <cell r="C98" t="str">
            <v xml:space="preserve"> TIM HOLT </v>
          </cell>
        </row>
        <row r="99">
          <cell r="B99" t="str">
            <v>11C</v>
          </cell>
          <cell r="C99" t="str">
            <v xml:space="preserve"> ROB JONES </v>
          </cell>
        </row>
        <row r="100">
          <cell r="B100" t="str">
            <v/>
          </cell>
          <cell r="C100" t="str">
            <v xml:space="preserve"> </v>
          </cell>
        </row>
        <row r="101">
          <cell r="B101" t="str">
            <v/>
          </cell>
          <cell r="C101" t="str">
            <v xml:space="preserve"> 8 HOLMFIRTH HARRIERS 'A'</v>
          </cell>
        </row>
        <row r="102">
          <cell r="B102" t="str">
            <v>80A</v>
          </cell>
          <cell r="C102" t="str">
            <v xml:space="preserve"> BRANDON HOLROYD </v>
          </cell>
        </row>
        <row r="103">
          <cell r="B103" t="str">
            <v>80B</v>
          </cell>
          <cell r="C103" t="str">
            <v xml:space="preserve"> NEIL DUTTON </v>
          </cell>
        </row>
        <row r="104">
          <cell r="B104" t="str">
            <v>80C</v>
          </cell>
          <cell r="C104" t="str">
            <v xml:space="preserve"> JON BURDON </v>
          </cell>
        </row>
        <row r="105">
          <cell r="B105" t="str">
            <v/>
          </cell>
          <cell r="C105" t="str">
            <v xml:space="preserve"> </v>
          </cell>
        </row>
        <row r="106">
          <cell r="B106" t="str">
            <v/>
          </cell>
          <cell r="C106" t="str">
            <v xml:space="preserve"> 9 KINGSTON-UPON-HULL 'A'</v>
          </cell>
        </row>
        <row r="107">
          <cell r="B107" t="str">
            <v>57A</v>
          </cell>
          <cell r="C107" t="str">
            <v xml:space="preserve"> MIKE POTTER </v>
          </cell>
        </row>
        <row r="108">
          <cell r="B108" t="str">
            <v>57B</v>
          </cell>
          <cell r="C108" t="str">
            <v xml:space="preserve"> PAUL OSBORNE </v>
          </cell>
        </row>
        <row r="109">
          <cell r="B109" t="str">
            <v>57C</v>
          </cell>
          <cell r="C109" t="str">
            <v xml:space="preserve"> IAN CLARK </v>
          </cell>
        </row>
        <row r="110">
          <cell r="B110" t="str">
            <v/>
          </cell>
          <cell r="C110" t="str">
            <v xml:space="preserve"> </v>
          </cell>
        </row>
        <row r="111">
          <cell r="B111" t="str">
            <v/>
          </cell>
          <cell r="C111" t="str">
            <v xml:space="preserve"> 10 BAILDON RUNNERS 'A'</v>
          </cell>
        </row>
        <row r="112">
          <cell r="B112" t="str">
            <v>66A</v>
          </cell>
          <cell r="C112" t="str">
            <v xml:space="preserve"> BEN WARSON </v>
          </cell>
        </row>
        <row r="113">
          <cell r="B113" t="str">
            <v>66B</v>
          </cell>
          <cell r="C113" t="str">
            <v xml:space="preserve"> EDWARD EAST </v>
          </cell>
        </row>
        <row r="114">
          <cell r="B114" t="str">
            <v>66C</v>
          </cell>
          <cell r="C114" t="str">
            <v xml:space="preserve"> STEPHEN WOLSTENHOLME </v>
          </cell>
        </row>
        <row r="115">
          <cell r="B115" t="str">
            <v/>
          </cell>
          <cell r="C115" t="str">
            <v xml:space="preserve"> </v>
          </cell>
        </row>
        <row r="116">
          <cell r="B116" t="str">
            <v/>
          </cell>
          <cell r="C116" t="str">
            <v xml:space="preserve"> 11 CITY OF HULL AC 'A'</v>
          </cell>
        </row>
        <row r="117">
          <cell r="B117" t="str">
            <v>18A</v>
          </cell>
          <cell r="C117" t="str">
            <v xml:space="preserve"> ANDREW LAWTY </v>
          </cell>
        </row>
        <row r="118">
          <cell r="B118" t="str">
            <v>18B</v>
          </cell>
          <cell r="C118" t="str">
            <v xml:space="preserve"> RICHARD WATTS </v>
          </cell>
        </row>
        <row r="119">
          <cell r="B119" t="str">
            <v>18C</v>
          </cell>
          <cell r="C119" t="str">
            <v xml:space="preserve"> ANDY GUYMER </v>
          </cell>
        </row>
        <row r="120">
          <cell r="B120" t="str">
            <v/>
          </cell>
          <cell r="C120" t="str">
            <v xml:space="preserve"> </v>
          </cell>
        </row>
        <row r="121">
          <cell r="B121" t="str">
            <v/>
          </cell>
          <cell r="C121" t="str">
            <v xml:space="preserve"> 12 LOFTHOUSE &amp; WHITBY 'A'</v>
          </cell>
        </row>
        <row r="122">
          <cell r="B122" t="str">
            <v>48A</v>
          </cell>
          <cell r="C122" t="str">
            <v xml:space="preserve"> TOM HERBERT </v>
          </cell>
        </row>
        <row r="123">
          <cell r="B123" t="str">
            <v>48B</v>
          </cell>
          <cell r="C123" t="str">
            <v xml:space="preserve"> CHRIS FOSTER </v>
          </cell>
        </row>
        <row r="124">
          <cell r="B124" t="str">
            <v>48C</v>
          </cell>
          <cell r="C124" t="str">
            <v xml:space="preserve"> CHRIS DUGDALE </v>
          </cell>
        </row>
        <row r="125">
          <cell r="B125" t="str">
            <v/>
          </cell>
          <cell r="C125" t="str">
            <v xml:space="preserve"> </v>
          </cell>
        </row>
        <row r="126">
          <cell r="B126" t="str">
            <v/>
          </cell>
          <cell r="C126" t="str">
            <v xml:space="preserve"> 13 SHEFFIELD RUNNERS 'B'</v>
          </cell>
        </row>
        <row r="127">
          <cell r="B127" t="str">
            <v>107A</v>
          </cell>
          <cell r="C127" t="str">
            <v xml:space="preserve"> PHIL JOHNSON </v>
          </cell>
        </row>
        <row r="128">
          <cell r="B128" t="str">
            <v>107B</v>
          </cell>
          <cell r="C128" t="str">
            <v xml:space="preserve"> RICHARD WATTS </v>
          </cell>
        </row>
        <row r="129">
          <cell r="B129" t="str">
            <v>107C</v>
          </cell>
          <cell r="C129" t="str">
            <v xml:space="preserve"> CHRIS HEGGS </v>
          </cell>
        </row>
        <row r="130">
          <cell r="B130" t="str">
            <v/>
          </cell>
          <cell r="C130" t="str">
            <v xml:space="preserve"> </v>
          </cell>
        </row>
        <row r="131">
          <cell r="B131" t="str">
            <v/>
          </cell>
        </row>
        <row r="132">
          <cell r="B132" t="str">
            <v>146A</v>
          </cell>
          <cell r="C132" t="str">
            <v>Paul Nippress</v>
          </cell>
        </row>
        <row r="133">
          <cell r="B133" t="str">
            <v>146B</v>
          </cell>
          <cell r="C133" t="str">
            <v>Paul Wray</v>
          </cell>
        </row>
        <row r="134">
          <cell r="B134" t="str">
            <v>146C</v>
          </cell>
          <cell r="C134" t="str">
            <v>Tim Groves</v>
          </cell>
        </row>
        <row r="135">
          <cell r="B135" t="str">
            <v/>
          </cell>
        </row>
        <row r="136">
          <cell r="B136" t="str">
            <v/>
          </cell>
        </row>
        <row r="137">
          <cell r="B137" t="str">
            <v/>
          </cell>
        </row>
        <row r="138">
          <cell r="B138" t="str">
            <v/>
          </cell>
          <cell r="C138" t="str">
            <v xml:space="preserve"> </v>
          </cell>
        </row>
        <row r="139">
          <cell r="B139" t="str">
            <v/>
          </cell>
        </row>
        <row r="140">
          <cell r="B140" t="str">
            <v/>
          </cell>
          <cell r="C140" t="str">
            <v>Men 0/50, 3 x 3 Miles - Team Finishing List</v>
          </cell>
        </row>
        <row r="141">
          <cell r="B141" t="str">
            <v/>
          </cell>
          <cell r="C141" t="str">
            <v xml:space="preserve">Pos Club Name Runner Name </v>
          </cell>
        </row>
        <row r="142">
          <cell r="B142" t="str">
            <v/>
          </cell>
          <cell r="C142" t="str">
            <v>--------------------------------------------------------------------------------</v>
          </cell>
        </row>
        <row r="143">
          <cell r="B143" t="str">
            <v/>
          </cell>
          <cell r="C143" t="str">
            <v xml:space="preserve"> </v>
          </cell>
        </row>
        <row r="144">
          <cell r="B144" t="str">
            <v/>
          </cell>
          <cell r="C144" t="str">
            <v xml:space="preserve"> 1 SHEFFIELD RUNNERS 'A'</v>
          </cell>
        </row>
        <row r="145">
          <cell r="B145" t="str">
            <v>104A</v>
          </cell>
          <cell r="C145" t="str">
            <v xml:space="preserve"> JED TURNER </v>
          </cell>
        </row>
        <row r="146">
          <cell r="B146" t="str">
            <v>104B</v>
          </cell>
          <cell r="C146" t="str">
            <v xml:space="preserve"> CHRIS IRELAND </v>
          </cell>
        </row>
        <row r="147">
          <cell r="B147" t="str">
            <v>104C</v>
          </cell>
          <cell r="C147" t="str">
            <v xml:space="preserve"> GEOFF LOWRY </v>
          </cell>
        </row>
        <row r="148">
          <cell r="B148" t="str">
            <v/>
          </cell>
          <cell r="C148" t="str">
            <v xml:space="preserve"> </v>
          </cell>
        </row>
        <row r="149">
          <cell r="B149" t="str">
            <v/>
          </cell>
          <cell r="C149" t="str">
            <v xml:space="preserve"> 2 CITY OF HULL AC 'A'</v>
          </cell>
        </row>
        <row r="150">
          <cell r="B150" t="str">
            <v>19A</v>
          </cell>
          <cell r="C150" t="str">
            <v xml:space="preserve"> GRAHAM JUSTICE </v>
          </cell>
        </row>
        <row r="151">
          <cell r="B151" t="str">
            <v>19B</v>
          </cell>
          <cell r="C151" t="str">
            <v xml:space="preserve"> JIM ROGERS </v>
          </cell>
        </row>
        <row r="152">
          <cell r="B152" t="str">
            <v>19C</v>
          </cell>
          <cell r="C152" t="str">
            <v xml:space="preserve"> JIM HARLOCK </v>
          </cell>
        </row>
        <row r="153">
          <cell r="B153" t="str">
            <v/>
          </cell>
          <cell r="C153" t="str">
            <v xml:space="preserve"> </v>
          </cell>
        </row>
        <row r="154">
          <cell r="B154" t="str">
            <v/>
          </cell>
          <cell r="C154" t="str">
            <v xml:space="preserve"> 3 VALLEY STRIDERS 'A'</v>
          </cell>
        </row>
        <row r="155">
          <cell r="B155" t="str">
            <v>1A</v>
          </cell>
          <cell r="C155" t="str">
            <v xml:space="preserve"> JAMES TARRAN</v>
          </cell>
        </row>
        <row r="156">
          <cell r="B156" t="str">
            <v>1B</v>
          </cell>
          <cell r="C156" t="str">
            <v xml:space="preserve">RICHARD BALSHAW </v>
          </cell>
        </row>
        <row r="157">
          <cell r="B157" t="str">
            <v>1C</v>
          </cell>
          <cell r="C157" t="str">
            <v xml:space="preserve"> STEVE WEBB </v>
          </cell>
        </row>
        <row r="158">
          <cell r="B158" t="str">
            <v/>
          </cell>
          <cell r="C158" t="str">
            <v xml:space="preserve"> </v>
          </cell>
        </row>
        <row r="159">
          <cell r="B159" t="str">
            <v/>
          </cell>
          <cell r="C159" t="str">
            <v xml:space="preserve"> 4 CITY OF YORK 'A'</v>
          </cell>
        </row>
        <row r="160">
          <cell r="B160" t="str">
            <v>113A</v>
          </cell>
          <cell r="C160" t="str">
            <v xml:space="preserve"> DON MCMILLAN </v>
          </cell>
        </row>
        <row r="161">
          <cell r="B161" t="str">
            <v>113B</v>
          </cell>
          <cell r="C161" t="str">
            <v xml:space="preserve"> PETER HANSON </v>
          </cell>
        </row>
        <row r="162">
          <cell r="B162" t="str">
            <v>113C</v>
          </cell>
          <cell r="C162" t="str">
            <v xml:space="preserve"> ANDY NORMANDALE </v>
          </cell>
        </row>
        <row r="163">
          <cell r="B163" t="str">
            <v/>
          </cell>
          <cell r="C163" t="str">
            <v xml:space="preserve"> </v>
          </cell>
        </row>
        <row r="164">
          <cell r="B164" t="str">
            <v/>
          </cell>
          <cell r="C164" t="str">
            <v xml:space="preserve"> 5 PENISTONE FR 'A'</v>
          </cell>
        </row>
        <row r="165">
          <cell r="B165" t="str">
            <v>83A</v>
          </cell>
          <cell r="C165" t="str">
            <v xml:space="preserve"> ANDREW PEARSON </v>
          </cell>
        </row>
        <row r="166">
          <cell r="B166" t="str">
            <v>83B</v>
          </cell>
          <cell r="C166" t="str">
            <v xml:space="preserve"> DARREN MANSELL </v>
          </cell>
        </row>
        <row r="167">
          <cell r="B167" t="str">
            <v>83C</v>
          </cell>
          <cell r="C167" t="str">
            <v xml:space="preserve"> JOHN LAWCOCK </v>
          </cell>
        </row>
        <row r="168">
          <cell r="B168" t="str">
            <v/>
          </cell>
          <cell r="C168" t="str">
            <v xml:space="preserve"> </v>
          </cell>
        </row>
        <row r="169">
          <cell r="B169" t="str">
            <v/>
          </cell>
          <cell r="C169" t="str">
            <v xml:space="preserve"> 6 LOFTHOUSE &amp; WHITBY 'A'</v>
          </cell>
        </row>
        <row r="170">
          <cell r="B170" t="str">
            <v>49A</v>
          </cell>
          <cell r="C170" t="str">
            <v xml:space="preserve"> PAUL SMITH </v>
          </cell>
        </row>
        <row r="171">
          <cell r="B171" t="str">
            <v>49B</v>
          </cell>
          <cell r="C171" t="str">
            <v xml:space="preserve"> DAVE PARKIN </v>
          </cell>
        </row>
        <row r="172">
          <cell r="B172" t="str">
            <v>49C</v>
          </cell>
          <cell r="C172" t="str">
            <v xml:space="preserve"> ROB WILLIAMSON </v>
          </cell>
        </row>
        <row r="173">
          <cell r="B173" t="str">
            <v/>
          </cell>
          <cell r="C173" t="str">
            <v xml:space="preserve"> </v>
          </cell>
        </row>
        <row r="174">
          <cell r="B174" t="str">
            <v/>
          </cell>
          <cell r="C174" t="str">
            <v xml:space="preserve"> 7 STEEL CITY STRIDERS 'A'</v>
          </cell>
        </row>
        <row r="175">
          <cell r="B175" t="str">
            <v>12A</v>
          </cell>
          <cell r="C175" t="str">
            <v xml:space="preserve"> JONATHAN LEGON </v>
          </cell>
        </row>
        <row r="176">
          <cell r="B176" t="str">
            <v>12B</v>
          </cell>
          <cell r="C176" t="str">
            <v xml:space="preserve"> DAVID BOCKING </v>
          </cell>
        </row>
        <row r="177">
          <cell r="B177" t="str">
            <v>12C</v>
          </cell>
          <cell r="C177" t="str">
            <v xml:space="preserve"> NICK BOOKER </v>
          </cell>
        </row>
        <row r="178">
          <cell r="B178" t="str">
            <v/>
          </cell>
          <cell r="C178" t="str">
            <v xml:space="preserve"> </v>
          </cell>
        </row>
        <row r="179">
          <cell r="B179" t="str">
            <v/>
          </cell>
          <cell r="C179" t="str">
            <v xml:space="preserve"> 8 WAKEFIELD DIST. H. 'A'</v>
          </cell>
        </row>
        <row r="180">
          <cell r="B180" t="str">
            <v>32A</v>
          </cell>
          <cell r="C180" t="str">
            <v xml:space="preserve"> PHIL AMBLER </v>
          </cell>
        </row>
        <row r="181">
          <cell r="B181" t="str">
            <v>32B</v>
          </cell>
          <cell r="C181" t="str">
            <v xml:space="preserve"> MARK WHITEHOUSE </v>
          </cell>
        </row>
        <row r="182">
          <cell r="B182" t="str">
            <v>32C</v>
          </cell>
          <cell r="C182" t="str">
            <v xml:space="preserve"> IAN SHIPLEY </v>
          </cell>
        </row>
        <row r="183">
          <cell r="B183" t="str">
            <v/>
          </cell>
          <cell r="C183" t="str">
            <v xml:space="preserve"> </v>
          </cell>
        </row>
        <row r="184">
          <cell r="B184" t="str">
            <v/>
          </cell>
          <cell r="C184" t="str">
            <v xml:space="preserve"> 9 LOFTHOUSE &amp; WHITBY 'B'</v>
          </cell>
        </row>
        <row r="185">
          <cell r="B185" t="str">
            <v>50A</v>
          </cell>
          <cell r="C185" t="str">
            <v xml:space="preserve"> GRAHAM PALMER </v>
          </cell>
        </row>
        <row r="186">
          <cell r="B186" t="str">
            <v>50B</v>
          </cell>
          <cell r="C186" t="str">
            <v xml:space="preserve"> NEIL DUFFIELD </v>
          </cell>
        </row>
        <row r="187">
          <cell r="B187" t="str">
            <v>50C</v>
          </cell>
          <cell r="C187" t="str">
            <v xml:space="preserve"> GARY BEARD </v>
          </cell>
        </row>
        <row r="188">
          <cell r="B188" t="str">
            <v/>
          </cell>
          <cell r="C188" t="str">
            <v xml:space="preserve"> </v>
          </cell>
        </row>
        <row r="189">
          <cell r="B189" t="str">
            <v/>
          </cell>
          <cell r="C189" t="str">
            <v xml:space="preserve"> 10 KNAVESMIRE AC 'A'</v>
          </cell>
        </row>
        <row r="190">
          <cell r="B190" t="str">
            <v>38A</v>
          </cell>
          <cell r="C190" t="str">
            <v xml:space="preserve"> NICK GRIFFIN </v>
          </cell>
        </row>
        <row r="191">
          <cell r="B191" t="str">
            <v>38B</v>
          </cell>
          <cell r="C191" t="str">
            <v xml:space="preserve"> NEIL STRANGE </v>
          </cell>
        </row>
        <row r="192">
          <cell r="B192" t="str">
            <v>38C</v>
          </cell>
          <cell r="C192" t="str">
            <v xml:space="preserve"> MATTHEW PAGE </v>
          </cell>
        </row>
        <row r="193">
          <cell r="B193" t="str">
            <v/>
          </cell>
          <cell r="C193" t="str">
            <v xml:space="preserve"> </v>
          </cell>
        </row>
        <row r="194">
          <cell r="B194" t="str">
            <v/>
          </cell>
          <cell r="C194" t="str">
            <v xml:space="preserve"> 11 HOLMFIRTH HARRIERS 'A'</v>
          </cell>
        </row>
        <row r="195">
          <cell r="B195" t="str">
            <v>81A</v>
          </cell>
          <cell r="C195" t="str">
            <v xml:space="preserve"> GARY GRAHAM </v>
          </cell>
        </row>
        <row r="196">
          <cell r="B196" t="str">
            <v>81B</v>
          </cell>
          <cell r="C196" t="str">
            <v xml:space="preserve"> JOHN BOOTH </v>
          </cell>
        </row>
        <row r="197">
          <cell r="B197" t="str">
            <v>81C</v>
          </cell>
          <cell r="C197" t="str">
            <v xml:space="preserve"> KEVIN DESSOY </v>
          </cell>
        </row>
        <row r="198">
          <cell r="B198" t="str">
            <v/>
          </cell>
          <cell r="C198" t="str">
            <v xml:space="preserve"> </v>
          </cell>
        </row>
        <row r="199">
          <cell r="B199" t="str">
            <v/>
          </cell>
          <cell r="C199" t="str">
            <v xml:space="preserve"> 12 BARNSLEY AC 'A'</v>
          </cell>
        </row>
        <row r="200">
          <cell r="B200" t="str">
            <v>27A</v>
          </cell>
          <cell r="C200" t="str">
            <v xml:space="preserve"> LIAM TART </v>
          </cell>
        </row>
        <row r="201">
          <cell r="B201" t="str">
            <v>27B</v>
          </cell>
          <cell r="C201" t="str">
            <v xml:space="preserve"> KEITH LITTLEWOOD </v>
          </cell>
        </row>
        <row r="202">
          <cell r="B202" t="str">
            <v>27C</v>
          </cell>
          <cell r="C202" t="str">
            <v xml:space="preserve"> RAYMOND ARCHER </v>
          </cell>
        </row>
        <row r="203">
          <cell r="B203" t="str">
            <v/>
          </cell>
          <cell r="C203" t="str">
            <v xml:space="preserve"> </v>
          </cell>
        </row>
        <row r="204">
          <cell r="B204" t="str">
            <v/>
          </cell>
          <cell r="C204" t="str">
            <v xml:space="preserve"> 13 KINGSTON-UPON-HULL 'A'</v>
          </cell>
        </row>
        <row r="205">
          <cell r="B205" t="str">
            <v>58A</v>
          </cell>
          <cell r="C205" t="str">
            <v xml:space="preserve"> DAVID RIVERS </v>
          </cell>
        </row>
        <row r="206">
          <cell r="B206" t="str">
            <v>58B</v>
          </cell>
          <cell r="C206" t="str">
            <v xml:space="preserve"> ADAM THOMPSON </v>
          </cell>
        </row>
        <row r="207">
          <cell r="B207" t="str">
            <v>58C</v>
          </cell>
          <cell r="C207" t="str">
            <v xml:space="preserve"> TONY CHAPMAN </v>
          </cell>
        </row>
        <row r="208">
          <cell r="B208" t="str">
            <v/>
          </cell>
          <cell r="C208" t="str">
            <v xml:space="preserve"> </v>
          </cell>
        </row>
        <row r="209">
          <cell r="B209" t="str">
            <v/>
          </cell>
          <cell r="C209" t="str">
            <v xml:space="preserve"> 14 LOFTHOUSE &amp; WHITBY 'C'</v>
          </cell>
        </row>
        <row r="210">
          <cell r="B210" t="str">
            <v>51A</v>
          </cell>
          <cell r="C210" t="str">
            <v xml:space="preserve"> SIMON COOK </v>
          </cell>
        </row>
        <row r="211">
          <cell r="B211" t="str">
            <v>51B</v>
          </cell>
          <cell r="C211" t="str">
            <v xml:space="preserve"> TIM O'BRIAN </v>
          </cell>
        </row>
        <row r="212">
          <cell r="B212" t="str">
            <v>51C</v>
          </cell>
          <cell r="C212" t="str">
            <v xml:space="preserve"> GRAHAM PALMER </v>
          </cell>
        </row>
        <row r="213">
          <cell r="B213" t="str">
            <v/>
          </cell>
          <cell r="C213" t="str">
            <v xml:space="preserve"> </v>
          </cell>
        </row>
        <row r="214">
          <cell r="B214" t="str">
            <v/>
          </cell>
          <cell r="C214" t="str">
            <v xml:space="preserve"> 15 BAILDON RUNNERS 'A'</v>
          </cell>
        </row>
        <row r="215">
          <cell r="B215" t="str">
            <v>67A</v>
          </cell>
          <cell r="C215" t="str">
            <v xml:space="preserve"> NIGEL SHAW </v>
          </cell>
        </row>
        <row r="216">
          <cell r="B216" t="str">
            <v>67B</v>
          </cell>
          <cell r="C216" t="str">
            <v xml:space="preserve"> MARK DELANEY </v>
          </cell>
        </row>
        <row r="217">
          <cell r="B217" t="str">
            <v>67C</v>
          </cell>
          <cell r="C217" t="str">
            <v xml:space="preserve"> DAVE LONSDALE </v>
          </cell>
        </row>
        <row r="218">
          <cell r="B218" t="str">
            <v/>
          </cell>
          <cell r="C218" t="str">
            <v xml:space="preserve"> </v>
          </cell>
        </row>
        <row r="219">
          <cell r="B219" t="str">
            <v/>
          </cell>
          <cell r="C219" t="str">
            <v xml:space="preserve"> 16 SHEFFIELD RUNNERS 'B'</v>
          </cell>
        </row>
        <row r="220">
          <cell r="B220" t="str">
            <v>105A</v>
          </cell>
          <cell r="C220" t="str">
            <v xml:space="preserve"> NICK DUGGAN</v>
          </cell>
        </row>
        <row r="221">
          <cell r="B221" t="str">
            <v>105B</v>
          </cell>
          <cell r="C221" t="str">
            <v xml:space="preserve"> NEAL MATTHEWS </v>
          </cell>
        </row>
        <row r="222">
          <cell r="B222" t="str">
            <v>105C</v>
          </cell>
          <cell r="C222" t="str">
            <v xml:space="preserve"> RICHARD MOODY </v>
          </cell>
        </row>
        <row r="223">
          <cell r="B223" t="str">
            <v/>
          </cell>
          <cell r="C223" t="str">
            <v xml:space="preserve"> </v>
          </cell>
        </row>
        <row r="224">
          <cell r="B224" t="str">
            <v/>
          </cell>
          <cell r="C224" t="str">
            <v xml:space="preserve"> 17 KNAVESMIRE AC 'B'</v>
          </cell>
        </row>
        <row r="225">
          <cell r="B225" t="str">
            <v>39A</v>
          </cell>
          <cell r="C225" t="str">
            <v xml:space="preserve"> JOHN NODDER </v>
          </cell>
        </row>
        <row r="226">
          <cell r="B226" t="str">
            <v>39B</v>
          </cell>
          <cell r="C226" t="str">
            <v xml:space="preserve"> ADRIAN THEAR </v>
          </cell>
        </row>
        <row r="227">
          <cell r="B227" t="str">
            <v>39C</v>
          </cell>
          <cell r="C227" t="str">
            <v xml:space="preserve"> DUNCAN CHAMBERS </v>
          </cell>
        </row>
        <row r="228">
          <cell r="B228" t="str">
            <v/>
          </cell>
        </row>
        <row r="229">
          <cell r="B229" t="str">
            <v/>
          </cell>
          <cell r="C229" t="str">
            <v xml:space="preserve"> </v>
          </cell>
        </row>
        <row r="230">
          <cell r="B230" t="str">
            <v/>
          </cell>
          <cell r="C230" t="str">
            <v>Men O/60, 3 x 3 Miles - Team Finishing List</v>
          </cell>
        </row>
        <row r="231">
          <cell r="B231" t="str">
            <v/>
          </cell>
          <cell r="C231" t="str">
            <v xml:space="preserve">Pos Club Name Runner Name </v>
          </cell>
        </row>
        <row r="232">
          <cell r="B232" t="str">
            <v/>
          </cell>
          <cell r="C232" t="str">
            <v>--------------------------------------------------------------------------------</v>
          </cell>
        </row>
        <row r="233">
          <cell r="B233" t="str">
            <v/>
          </cell>
          <cell r="C233" t="str">
            <v>1 YORK ACORN 'A'</v>
          </cell>
        </row>
        <row r="234">
          <cell r="B234" t="str">
            <v>103A</v>
          </cell>
          <cell r="C234" t="str">
            <v xml:space="preserve"> DAVID LANCASTER </v>
          </cell>
        </row>
        <row r="235">
          <cell r="B235" t="str">
            <v>103B</v>
          </cell>
          <cell r="C235" t="str">
            <v xml:space="preserve"> DAVID MUCKERSIEE </v>
          </cell>
        </row>
        <row r="236">
          <cell r="B236" t="str">
            <v>103C</v>
          </cell>
          <cell r="C236" t="str">
            <v xml:space="preserve"> STEPHEN BOYNTON </v>
          </cell>
        </row>
        <row r="237">
          <cell r="B237" t="str">
            <v/>
          </cell>
          <cell r="C237" t="str">
            <v xml:space="preserve"> </v>
          </cell>
        </row>
        <row r="238">
          <cell r="B238" t="str">
            <v/>
          </cell>
          <cell r="C238" t="str">
            <v>2 BARNSLEY AC 'A'</v>
          </cell>
        </row>
        <row r="239">
          <cell r="B239" t="str">
            <v>28A</v>
          </cell>
          <cell r="C239" t="str">
            <v xml:space="preserve"> MICK CASEY </v>
          </cell>
        </row>
        <row r="240">
          <cell r="B240" t="str">
            <v>28B</v>
          </cell>
          <cell r="C240" t="str">
            <v xml:space="preserve"> KEVIN MANLEY </v>
          </cell>
        </row>
        <row r="241">
          <cell r="B241" t="str">
            <v>28C</v>
          </cell>
          <cell r="C241" t="str">
            <v xml:space="preserve"> DAVID BROOKSBANK </v>
          </cell>
        </row>
        <row r="242">
          <cell r="B242" t="str">
            <v/>
          </cell>
          <cell r="C242" t="str">
            <v xml:space="preserve"> </v>
          </cell>
        </row>
        <row r="243">
          <cell r="B243" t="str">
            <v/>
          </cell>
          <cell r="C243" t="str">
            <v>3 CITY OF HULL AC 'A'</v>
          </cell>
        </row>
        <row r="244">
          <cell r="B244" t="str">
            <v>20A</v>
          </cell>
          <cell r="C244" t="str">
            <v xml:space="preserve"> JIM ABLE</v>
          </cell>
        </row>
        <row r="245">
          <cell r="B245" t="str">
            <v>20B</v>
          </cell>
          <cell r="C245" t="str">
            <v xml:space="preserve">JOHN SMITH </v>
          </cell>
        </row>
        <row r="246">
          <cell r="B246" t="str">
            <v>20C</v>
          </cell>
          <cell r="C246" t="str">
            <v xml:space="preserve"> PAUL CARTWRIGHT </v>
          </cell>
        </row>
        <row r="247">
          <cell r="B247" t="str">
            <v/>
          </cell>
          <cell r="C247" t="str">
            <v xml:space="preserve"> </v>
          </cell>
        </row>
        <row r="248">
          <cell r="B248" t="str">
            <v/>
          </cell>
          <cell r="C248" t="str">
            <v>4 KNAVESMIRE AC 'A'</v>
          </cell>
        </row>
        <row r="249">
          <cell r="B249" t="str">
            <v>102A</v>
          </cell>
          <cell r="C249" t="str">
            <v xml:space="preserve"> BARRY ATKINSON </v>
          </cell>
        </row>
        <row r="250">
          <cell r="B250" t="str">
            <v>102B</v>
          </cell>
          <cell r="C250" t="str">
            <v xml:space="preserve"> DAVID DICKINSON </v>
          </cell>
        </row>
        <row r="251">
          <cell r="B251" t="str">
            <v>102C</v>
          </cell>
          <cell r="C251" t="str">
            <v xml:space="preserve"> ANDREW JOHNSON </v>
          </cell>
        </row>
        <row r="252">
          <cell r="B252" t="str">
            <v/>
          </cell>
          <cell r="C252" t="str">
            <v xml:space="preserve"> </v>
          </cell>
        </row>
        <row r="253">
          <cell r="B253" t="str">
            <v/>
          </cell>
          <cell r="C253" t="str">
            <v>5 VALLEY STRIDERS 'A'</v>
          </cell>
        </row>
        <row r="254">
          <cell r="B254" t="str">
            <v>2A</v>
          </cell>
          <cell r="C254" t="str">
            <v xml:space="preserve"> ALAN Hutchinson</v>
          </cell>
        </row>
        <row r="255">
          <cell r="B255" t="str">
            <v>2B</v>
          </cell>
          <cell r="C255" t="str">
            <v xml:space="preserve"> Graham NEEDHAM </v>
          </cell>
        </row>
        <row r="256">
          <cell r="B256" t="str">
            <v>2C</v>
          </cell>
          <cell r="C256" t="str">
            <v xml:space="preserve"> KEN FOX </v>
          </cell>
        </row>
        <row r="257">
          <cell r="B257" t="str">
            <v/>
          </cell>
          <cell r="C257" t="str">
            <v xml:space="preserve"> </v>
          </cell>
        </row>
        <row r="258">
          <cell r="B258" t="str">
            <v/>
          </cell>
          <cell r="C258" t="str">
            <v>6 HOLMFIRTH HARRIERS 'A'</v>
          </cell>
        </row>
        <row r="259">
          <cell r="B259" t="str">
            <v>82A</v>
          </cell>
          <cell r="C259" t="str">
            <v xml:space="preserve"> JOHN EWART </v>
          </cell>
        </row>
        <row r="260">
          <cell r="B260" t="str">
            <v>82B</v>
          </cell>
          <cell r="C260" t="str">
            <v xml:space="preserve"> PHIL HANSON </v>
          </cell>
        </row>
        <row r="261">
          <cell r="B261" t="str">
            <v>82C</v>
          </cell>
          <cell r="C261" t="str">
            <v xml:space="preserve"> ROB KERSEY </v>
          </cell>
        </row>
        <row r="262">
          <cell r="B262" t="str">
            <v/>
          </cell>
          <cell r="C262" t="str">
            <v xml:space="preserve"> </v>
          </cell>
        </row>
        <row r="263">
          <cell r="B263" t="str">
            <v/>
          </cell>
          <cell r="C263" t="str">
            <v>7 BINGLEY HARRIERS 'A'</v>
          </cell>
        </row>
        <row r="264">
          <cell r="B264" t="str">
            <v>44A</v>
          </cell>
          <cell r="C264" t="str">
            <v xml:space="preserve"> MARK WESTMAN </v>
          </cell>
        </row>
        <row r="265">
          <cell r="B265" t="str">
            <v>44B</v>
          </cell>
          <cell r="C265" t="str">
            <v xml:space="preserve"> SHAUN JORDAN </v>
          </cell>
        </row>
        <row r="266">
          <cell r="B266" t="str">
            <v>44C</v>
          </cell>
          <cell r="C266" t="str">
            <v xml:space="preserve"> DON JOHNSON </v>
          </cell>
        </row>
        <row r="267">
          <cell r="B267" t="str">
            <v/>
          </cell>
          <cell r="C267" t="str">
            <v xml:space="preserve"> </v>
          </cell>
        </row>
        <row r="268">
          <cell r="B268" t="str">
            <v/>
          </cell>
          <cell r="C268" t="str">
            <v>8 VALLEY STRIDERS 'B'</v>
          </cell>
        </row>
        <row r="269">
          <cell r="B269" t="str">
            <v>3A</v>
          </cell>
          <cell r="C269" t="str">
            <v xml:space="preserve"> BRIAN TYRELL </v>
          </cell>
        </row>
        <row r="270">
          <cell r="B270" t="str">
            <v>3B</v>
          </cell>
          <cell r="C270" t="str">
            <v xml:space="preserve"> CHRIS SAWYER </v>
          </cell>
        </row>
        <row r="271">
          <cell r="B271" t="str">
            <v>3C</v>
          </cell>
          <cell r="C271" t="str">
            <v xml:space="preserve"> TOSH AKHTAR </v>
          </cell>
        </row>
        <row r="272">
          <cell r="B272" t="str">
            <v/>
          </cell>
          <cell r="C272" t="str">
            <v xml:space="preserve"> </v>
          </cell>
        </row>
        <row r="273">
          <cell r="B273" t="str">
            <v/>
          </cell>
          <cell r="C273" t="str">
            <v>9 STEEL CITY STRIDERS 'A'</v>
          </cell>
        </row>
        <row r="274">
          <cell r="B274" t="str">
            <v>13A</v>
          </cell>
          <cell r="C274" t="str">
            <v xml:space="preserve"> GRAHAM GOFF </v>
          </cell>
        </row>
        <row r="275">
          <cell r="B275" t="str">
            <v>13B</v>
          </cell>
          <cell r="C275" t="str">
            <v xml:space="preserve"> DAVID BIRCH </v>
          </cell>
        </row>
        <row r="276">
          <cell r="B276" t="str">
            <v>13C</v>
          </cell>
          <cell r="C276" t="str">
            <v xml:space="preserve"> RICHARD PEGG </v>
          </cell>
        </row>
        <row r="277">
          <cell r="B277" t="str">
            <v/>
          </cell>
          <cell r="C277" t="str">
            <v xml:space="preserve"> </v>
          </cell>
        </row>
        <row r="278">
          <cell r="B278" t="str">
            <v/>
          </cell>
          <cell r="C278" t="str">
            <v>10 VALLEY STRIDERS 'C'</v>
          </cell>
        </row>
        <row r="279">
          <cell r="B279" t="str">
            <v>4A</v>
          </cell>
          <cell r="C279" t="str">
            <v xml:space="preserve"> KEITH BREWSTER </v>
          </cell>
        </row>
        <row r="280">
          <cell r="B280" t="str">
            <v>4B</v>
          </cell>
          <cell r="C280" t="str">
            <v xml:space="preserve"> LEROY SUTTON </v>
          </cell>
        </row>
        <row r="281">
          <cell r="B281" t="str">
            <v>4C</v>
          </cell>
          <cell r="C281" t="str">
            <v xml:space="preserve"> BOB JACKSON </v>
          </cell>
        </row>
        <row r="282">
          <cell r="B282" t="str">
            <v/>
          </cell>
          <cell r="C282" t="str">
            <v xml:space="preserve"> </v>
          </cell>
        </row>
        <row r="283">
          <cell r="B283" t="str">
            <v/>
          </cell>
          <cell r="C283" t="str">
            <v>11 LOFTHOUSE &amp; WHITBY 'A'</v>
          </cell>
        </row>
        <row r="284">
          <cell r="B284" t="str">
            <v>52A</v>
          </cell>
          <cell r="C284" t="str">
            <v xml:space="preserve"> MALLY PEGGS </v>
          </cell>
        </row>
        <row r="285">
          <cell r="B285" t="str">
            <v>52B</v>
          </cell>
          <cell r="C285" t="str">
            <v xml:space="preserve"> PETE RICHARDS </v>
          </cell>
        </row>
        <row r="286">
          <cell r="B286" t="str">
            <v>52C</v>
          </cell>
          <cell r="C286" t="str">
            <v xml:space="preserve"> ALLAN HOWARD </v>
          </cell>
        </row>
        <row r="287">
          <cell r="B287" t="str">
            <v/>
          </cell>
          <cell r="C287" t="str">
            <v xml:space="preserve"> </v>
          </cell>
        </row>
        <row r="288">
          <cell r="B288" t="str">
            <v/>
          </cell>
          <cell r="C288" t="str">
            <v>12 KINGSTON-UPON-HULL 'A'</v>
          </cell>
        </row>
        <row r="289">
          <cell r="B289" t="str">
            <v>59A</v>
          </cell>
          <cell r="C289" t="str">
            <v xml:space="preserve"> MIKE WATSON </v>
          </cell>
        </row>
        <row r="290">
          <cell r="B290" t="str">
            <v>59B</v>
          </cell>
          <cell r="C290" t="str">
            <v xml:space="preserve"> PHIL OSBORNE </v>
          </cell>
        </row>
        <row r="291">
          <cell r="B291" t="str">
            <v>59C</v>
          </cell>
          <cell r="C291" t="str">
            <v xml:space="preserve"> KEITH ROSS </v>
          </cell>
        </row>
        <row r="292">
          <cell r="B292" t="str">
            <v/>
          </cell>
          <cell r="C292" t="str">
            <v xml:space="preserve"> </v>
          </cell>
        </row>
        <row r="293">
          <cell r="B293" t="str">
            <v/>
          </cell>
        </row>
        <row r="294">
          <cell r="B294" t="str">
            <v/>
          </cell>
          <cell r="C294" t="str">
            <v>Men O/70, 3 x 3 Miles - Team Finishing List</v>
          </cell>
        </row>
        <row r="295">
          <cell r="B295" t="str">
            <v/>
          </cell>
          <cell r="C295" t="str">
            <v xml:space="preserve">Pos Club Name Runner Name </v>
          </cell>
        </row>
        <row r="296">
          <cell r="B296" t="str">
            <v/>
          </cell>
          <cell r="C296" t="str">
            <v>--------------------------------------------------------------------------------</v>
          </cell>
        </row>
        <row r="297">
          <cell r="B297" t="str">
            <v/>
          </cell>
          <cell r="C297" t="str">
            <v xml:space="preserve"> </v>
          </cell>
        </row>
        <row r="298">
          <cell r="B298" t="str">
            <v/>
          </cell>
          <cell r="C298" t="str">
            <v xml:space="preserve"> 1 CITY OF HULL AC 'A'</v>
          </cell>
        </row>
        <row r="299">
          <cell r="B299" t="str">
            <v>21A</v>
          </cell>
          <cell r="C299" t="str">
            <v xml:space="preserve"> JEFF COPING </v>
          </cell>
        </row>
        <row r="300">
          <cell r="B300" t="str">
            <v>21B</v>
          </cell>
          <cell r="C300" t="str">
            <v xml:space="preserve"> BOB WILKINSON </v>
          </cell>
        </row>
        <row r="301">
          <cell r="B301" t="str">
            <v>21C</v>
          </cell>
          <cell r="C301" t="str">
            <v xml:space="preserve"> PETE TAYLOR </v>
          </cell>
        </row>
        <row r="302">
          <cell r="B302" t="str">
            <v/>
          </cell>
          <cell r="C302" t="str">
            <v xml:space="preserve"> </v>
          </cell>
        </row>
        <row r="303">
          <cell r="B303" t="str">
            <v/>
          </cell>
          <cell r="C303" t="str">
            <v xml:space="preserve"> 2 BINGLEY HARRIERS 'A'</v>
          </cell>
        </row>
        <row r="304">
          <cell r="B304" t="str">
            <v>45A</v>
          </cell>
          <cell r="C304" t="str">
            <v xml:space="preserve"> FRED GIBBS </v>
          </cell>
        </row>
        <row r="305">
          <cell r="B305" t="str">
            <v>45B</v>
          </cell>
          <cell r="C305" t="str">
            <v xml:space="preserve"> PETER ELLERTON </v>
          </cell>
        </row>
        <row r="306">
          <cell r="B306" t="str">
            <v>45C</v>
          </cell>
          <cell r="C306" t="str">
            <v xml:space="preserve"> LES HAYNES </v>
          </cell>
        </row>
        <row r="307">
          <cell r="B307" t="str">
            <v/>
          </cell>
          <cell r="C307" t="str">
            <v xml:space="preserve"> </v>
          </cell>
        </row>
        <row r="308">
          <cell r="B308" t="str">
            <v/>
          </cell>
          <cell r="C308" t="str">
            <v xml:space="preserve"> 3 YORK ACORN 'A'</v>
          </cell>
        </row>
        <row r="309">
          <cell r="B309" t="str">
            <v>17A</v>
          </cell>
          <cell r="C309" t="str">
            <v xml:space="preserve"> JOHN TATTERSHALL </v>
          </cell>
        </row>
        <row r="310">
          <cell r="B310" t="str">
            <v>17B</v>
          </cell>
          <cell r="C310" t="str">
            <v xml:space="preserve"> HOWARD WINDSOR </v>
          </cell>
        </row>
        <row r="311">
          <cell r="B311" t="str">
            <v>17C</v>
          </cell>
          <cell r="C311" t="str">
            <v xml:space="preserve"> MICHAEL TASKER </v>
          </cell>
        </row>
        <row r="312">
          <cell r="B312" t="str">
            <v/>
          </cell>
          <cell r="C312" t="str">
            <v xml:space="preserve"> </v>
          </cell>
        </row>
        <row r="313">
          <cell r="B313" t="str">
            <v/>
          </cell>
          <cell r="C313" t="str">
            <v xml:space="preserve"> 4 VALLEY STRIDERS 'A'</v>
          </cell>
        </row>
        <row r="314">
          <cell r="B314" t="str">
            <v>5A</v>
          </cell>
          <cell r="C314" t="str">
            <v xml:space="preserve"> GEOFF WEBSTER </v>
          </cell>
        </row>
        <row r="315">
          <cell r="B315" t="str">
            <v>5B</v>
          </cell>
          <cell r="C315" t="str">
            <v xml:space="preserve"> TONY HAYGARTH </v>
          </cell>
        </row>
        <row r="316">
          <cell r="B316" t="str">
            <v>5C</v>
          </cell>
          <cell r="C316" t="str">
            <v xml:space="preserve"> PAUL WHITE </v>
          </cell>
        </row>
        <row r="317">
          <cell r="B317" t="str">
            <v/>
          </cell>
          <cell r="C317" t="str">
            <v xml:space="preserve"> </v>
          </cell>
        </row>
        <row r="318">
          <cell r="B318" t="str">
            <v/>
          </cell>
          <cell r="C318" t="str">
            <v xml:space="preserve"> 5 HOLMFIRTH HARRIERS 'A'</v>
          </cell>
        </row>
        <row r="319">
          <cell r="B319" t="str">
            <v>78A</v>
          </cell>
          <cell r="C319" t="str">
            <v xml:space="preserve"> BILL HUNTER </v>
          </cell>
        </row>
        <row r="320">
          <cell r="B320" t="str">
            <v>78B</v>
          </cell>
          <cell r="C320" t="str">
            <v xml:space="preserve"> NORMAN BERRY </v>
          </cell>
        </row>
        <row r="321">
          <cell r="B321" t="str">
            <v>78C</v>
          </cell>
          <cell r="C321" t="str">
            <v xml:space="preserve"> BILL WADE </v>
          </cell>
        </row>
        <row r="322">
          <cell r="B322" t="str">
            <v/>
          </cell>
        </row>
        <row r="323">
          <cell r="B323" t="str">
            <v/>
          </cell>
        </row>
        <row r="324">
          <cell r="B324" t="str">
            <v/>
          </cell>
        </row>
        <row r="325">
          <cell r="B325" t="str">
            <v/>
          </cell>
        </row>
        <row r="326">
          <cell r="B326" t="str">
            <v/>
          </cell>
        </row>
        <row r="327">
          <cell r="B327" t="str">
            <v/>
          </cell>
        </row>
        <row r="328">
          <cell r="B328" t="str">
            <v/>
          </cell>
        </row>
        <row r="329">
          <cell r="B329" t="str">
            <v/>
          </cell>
        </row>
        <row r="330">
          <cell r="B330" t="str">
            <v/>
          </cell>
          <cell r="C330" t="str">
            <v>Ladies O/35, 3 x 3 Miles - Team Finishing List</v>
          </cell>
        </row>
        <row r="331">
          <cell r="B331" t="str">
            <v/>
          </cell>
          <cell r="C331" t="str">
            <v xml:space="preserve">Pos Club Name Runner Name </v>
          </cell>
        </row>
        <row r="332">
          <cell r="B332" t="str">
            <v/>
          </cell>
          <cell r="C332" t="str">
            <v>--------------------------------------------------------------------------------</v>
          </cell>
        </row>
        <row r="333">
          <cell r="B333" t="str">
            <v/>
          </cell>
          <cell r="C333" t="str">
            <v xml:space="preserve"> </v>
          </cell>
        </row>
        <row r="334">
          <cell r="B334" t="str">
            <v/>
          </cell>
          <cell r="C334" t="str">
            <v xml:space="preserve"> 1 WAKEFIELD DIST. H. 'A'</v>
          </cell>
        </row>
        <row r="335">
          <cell r="B335" t="str">
            <v>34A</v>
          </cell>
          <cell r="C335" t="str">
            <v xml:space="preserve"> HELEN BECK</v>
          </cell>
        </row>
        <row r="336">
          <cell r="B336" t="str">
            <v>34B</v>
          </cell>
          <cell r="C336" t="str">
            <v xml:space="preserve"> NICKY STEEL </v>
          </cell>
        </row>
        <row r="337">
          <cell r="B337" t="str">
            <v>34C</v>
          </cell>
          <cell r="C337" t="str">
            <v xml:space="preserve"> JULIE BRISCOE </v>
          </cell>
        </row>
        <row r="338">
          <cell r="B338" t="str">
            <v/>
          </cell>
          <cell r="C338" t="str">
            <v xml:space="preserve"> </v>
          </cell>
        </row>
        <row r="339">
          <cell r="B339" t="str">
            <v/>
          </cell>
          <cell r="C339" t="str">
            <v xml:space="preserve"> 2 STEEL CITY STRIDERS 'A'</v>
          </cell>
        </row>
        <row r="340">
          <cell r="B340" t="str">
            <v>14A</v>
          </cell>
          <cell r="C340" t="str">
            <v xml:space="preserve"> CAROLINE BROCK</v>
          </cell>
        </row>
        <row r="341">
          <cell r="B341" t="str">
            <v>14B</v>
          </cell>
          <cell r="C341" t="str">
            <v xml:space="preserve"> VICKY BARRADELL </v>
          </cell>
        </row>
        <row r="342">
          <cell r="B342" t="str">
            <v>14C</v>
          </cell>
          <cell r="C342" t="str">
            <v xml:space="preserve"> CHARLIE NAROZANSKA </v>
          </cell>
        </row>
        <row r="343">
          <cell r="B343" t="str">
            <v/>
          </cell>
          <cell r="C343" t="str">
            <v xml:space="preserve"> </v>
          </cell>
        </row>
        <row r="344">
          <cell r="B344" t="str">
            <v/>
          </cell>
          <cell r="C344" t="str">
            <v xml:space="preserve"> 3 VALLEY STRIDERS 'A' </v>
          </cell>
        </row>
        <row r="345">
          <cell r="B345" t="str">
            <v>6A</v>
          </cell>
          <cell r="C345" t="str">
            <v xml:space="preserve"> HANNAH CORNE </v>
          </cell>
        </row>
        <row r="346">
          <cell r="B346" t="str">
            <v>6B</v>
          </cell>
          <cell r="C346" t="str">
            <v xml:space="preserve"> CHLOE HUDSON </v>
          </cell>
        </row>
        <row r="347">
          <cell r="B347" t="str">
            <v>6C</v>
          </cell>
          <cell r="C347" t="str">
            <v xml:space="preserve"> MYRA JONES </v>
          </cell>
        </row>
        <row r="348">
          <cell r="B348" t="str">
            <v/>
          </cell>
          <cell r="C348" t="str">
            <v xml:space="preserve"> </v>
          </cell>
        </row>
        <row r="349">
          <cell r="B349" t="str">
            <v/>
          </cell>
          <cell r="C349" t="str">
            <v xml:space="preserve"> 4 HOLMFIRTH HARRIERS 'A'</v>
          </cell>
        </row>
        <row r="350">
          <cell r="B350" t="str">
            <v>76A</v>
          </cell>
          <cell r="C350" t="str">
            <v xml:space="preserve"> LUCY VERRILL </v>
          </cell>
        </row>
        <row r="351">
          <cell r="B351" t="str">
            <v>76B</v>
          </cell>
          <cell r="C351" t="str">
            <v xml:space="preserve"> DEBBIE HALL </v>
          </cell>
        </row>
        <row r="352">
          <cell r="B352" t="str">
            <v>76C</v>
          </cell>
          <cell r="C352" t="str">
            <v xml:space="preserve"> JULIA THOMAS </v>
          </cell>
        </row>
        <row r="353">
          <cell r="B353" t="str">
            <v/>
          </cell>
          <cell r="C353" t="str">
            <v xml:space="preserve"> </v>
          </cell>
        </row>
        <row r="354">
          <cell r="B354" t="str">
            <v/>
          </cell>
          <cell r="C354" t="str">
            <v xml:space="preserve"> 5 CITY OF HULL AC 'A'</v>
          </cell>
        </row>
        <row r="355">
          <cell r="B355" t="str">
            <v>22A</v>
          </cell>
          <cell r="C355" t="str">
            <v xml:space="preserve"> RACHEL ANDERSON </v>
          </cell>
        </row>
        <row r="356">
          <cell r="B356" t="str">
            <v>22B</v>
          </cell>
          <cell r="C356" t="str">
            <v xml:space="preserve"> PAM TARBETT </v>
          </cell>
        </row>
        <row r="357">
          <cell r="B357" t="str">
            <v>22C</v>
          </cell>
          <cell r="C357" t="str">
            <v xml:space="preserve"> DELLA HATFIELD </v>
          </cell>
        </row>
        <row r="358">
          <cell r="B358" t="str">
            <v/>
          </cell>
          <cell r="C358" t="str">
            <v xml:space="preserve"> </v>
          </cell>
        </row>
        <row r="359">
          <cell r="B359" t="str">
            <v/>
          </cell>
          <cell r="C359" t="str">
            <v xml:space="preserve"> 6 KNAVESMIRE AC 'A'</v>
          </cell>
        </row>
        <row r="360">
          <cell r="B360" t="str">
            <v>40A</v>
          </cell>
          <cell r="C360" t="str">
            <v xml:space="preserve"> MANDY CLARKE </v>
          </cell>
        </row>
        <row r="361">
          <cell r="B361" t="str">
            <v>40B</v>
          </cell>
          <cell r="C361" t="str">
            <v xml:space="preserve"> LOUISE VENABLES </v>
          </cell>
        </row>
        <row r="362">
          <cell r="B362" t="str">
            <v>40C</v>
          </cell>
          <cell r="C362" t="str">
            <v xml:space="preserve"> TESSICA GREEN </v>
          </cell>
        </row>
        <row r="363">
          <cell r="B363" t="str">
            <v/>
          </cell>
          <cell r="C363" t="str">
            <v xml:space="preserve"> </v>
          </cell>
        </row>
        <row r="364">
          <cell r="B364" t="str">
            <v/>
          </cell>
          <cell r="C364" t="str">
            <v xml:space="preserve"> 7 WAKEFIELD DIST. H. 'B'</v>
          </cell>
        </row>
        <row r="365">
          <cell r="B365" t="str">
            <v>101A</v>
          </cell>
          <cell r="C365" t="str">
            <v xml:space="preserve"> GEORGINA YOH </v>
          </cell>
        </row>
        <row r="366">
          <cell r="B366" t="str">
            <v>101B</v>
          </cell>
          <cell r="C366" t="str">
            <v xml:space="preserve"> ANETTE HAYWARD </v>
          </cell>
        </row>
        <row r="367">
          <cell r="B367" t="str">
            <v>101C</v>
          </cell>
          <cell r="C367" t="str">
            <v xml:space="preserve"> JOANNE BILTCLIFFE </v>
          </cell>
        </row>
        <row r="368">
          <cell r="B368" t="str">
            <v/>
          </cell>
          <cell r="C368" t="str">
            <v xml:space="preserve"> </v>
          </cell>
        </row>
        <row r="369">
          <cell r="B369" t="str">
            <v/>
          </cell>
          <cell r="C369" t="str">
            <v xml:space="preserve"> 8 ROUNDHAY RUNNERS 'A'</v>
          </cell>
        </row>
        <row r="370">
          <cell r="B370" t="str">
            <v>73A</v>
          </cell>
          <cell r="C370" t="str">
            <v xml:space="preserve"> HELEN UNDERWOOD </v>
          </cell>
        </row>
        <row r="371">
          <cell r="B371" t="str">
            <v>73B</v>
          </cell>
          <cell r="C371" t="str">
            <v xml:space="preserve"> CLAIRE LANCASTER </v>
          </cell>
        </row>
        <row r="372">
          <cell r="B372" t="str">
            <v>73C</v>
          </cell>
          <cell r="C372" t="str">
            <v xml:space="preserve"> ALYSON BLAKELEY </v>
          </cell>
        </row>
        <row r="373">
          <cell r="B373" t="str">
            <v/>
          </cell>
          <cell r="C373" t="str">
            <v xml:space="preserve"> </v>
          </cell>
        </row>
        <row r="374">
          <cell r="B374" t="str">
            <v/>
          </cell>
          <cell r="C374" t="str">
            <v xml:space="preserve"> 9 HOLMFIRTH HARRIERS 'B'</v>
          </cell>
        </row>
        <row r="375">
          <cell r="B375" t="str">
            <v>79A</v>
          </cell>
          <cell r="C375" t="str">
            <v xml:space="preserve"> ALISON SMITH </v>
          </cell>
        </row>
        <row r="376">
          <cell r="B376" t="str">
            <v>79B</v>
          </cell>
          <cell r="C376" t="str">
            <v xml:space="preserve"> BECKY BURDON </v>
          </cell>
        </row>
        <row r="377">
          <cell r="B377" t="str">
            <v>79C</v>
          </cell>
          <cell r="C377" t="str">
            <v xml:space="preserve"> JANE STIRLING </v>
          </cell>
        </row>
        <row r="378">
          <cell r="B378" t="str">
            <v/>
          </cell>
          <cell r="C378" t="str">
            <v xml:space="preserve"> </v>
          </cell>
        </row>
        <row r="379">
          <cell r="B379" t="str">
            <v/>
          </cell>
          <cell r="C379" t="str">
            <v xml:space="preserve"> 10 KINGSTON-UPON-HULL 'A'</v>
          </cell>
        </row>
        <row r="380">
          <cell r="B380" t="str">
            <v>60A</v>
          </cell>
          <cell r="C380" t="str">
            <v xml:space="preserve"> HAYLEY WATSON </v>
          </cell>
        </row>
        <row r="381">
          <cell r="B381" t="str">
            <v>60B</v>
          </cell>
          <cell r="C381" t="str">
            <v xml:space="preserve"> LAURA AITCHINSON </v>
          </cell>
        </row>
        <row r="382">
          <cell r="B382" t="str">
            <v>60C</v>
          </cell>
          <cell r="C382" t="str">
            <v xml:space="preserve"> RACHEL JOHNSON </v>
          </cell>
        </row>
        <row r="383">
          <cell r="B383" t="str">
            <v/>
          </cell>
          <cell r="C383" t="str">
            <v xml:space="preserve"> </v>
          </cell>
        </row>
        <row r="384">
          <cell r="B384" t="str">
            <v/>
          </cell>
          <cell r="C384" t="str">
            <v xml:space="preserve"> 11 BAILDON RUNNERS 'B'</v>
          </cell>
        </row>
        <row r="385">
          <cell r="B385" t="str">
            <v>108A</v>
          </cell>
          <cell r="C385" t="str">
            <v xml:space="preserve"> JANE KAY </v>
          </cell>
        </row>
        <row r="386">
          <cell r="B386" t="str">
            <v>108B</v>
          </cell>
          <cell r="C386" t="str">
            <v xml:space="preserve"> JANET HAIGH </v>
          </cell>
        </row>
        <row r="387">
          <cell r="B387" t="str">
            <v>108C</v>
          </cell>
          <cell r="C387" t="str">
            <v xml:space="preserve"> JANE ADAMS </v>
          </cell>
        </row>
        <row r="388">
          <cell r="B388" t="str">
            <v/>
          </cell>
          <cell r="C388" t="str">
            <v xml:space="preserve"> </v>
          </cell>
        </row>
        <row r="389">
          <cell r="B389" t="str">
            <v/>
          </cell>
          <cell r="C389" t="str">
            <v xml:space="preserve"> 12 BAILDON RUNNERS 'B'</v>
          </cell>
        </row>
        <row r="390">
          <cell r="B390" t="str">
            <v>109A</v>
          </cell>
          <cell r="C390" t="str">
            <v xml:space="preserve"> MERANE TODD </v>
          </cell>
        </row>
        <row r="391">
          <cell r="B391" t="str">
            <v>109B</v>
          </cell>
          <cell r="C391" t="str">
            <v>LIZ SMITH</v>
          </cell>
        </row>
        <row r="392">
          <cell r="B392" t="str">
            <v>109C</v>
          </cell>
          <cell r="C392" t="str">
            <v xml:space="preserve"> DENISE BAILEY </v>
          </cell>
        </row>
        <row r="393">
          <cell r="B393" t="str">
            <v/>
          </cell>
          <cell r="C393" t="str">
            <v xml:space="preserve"> </v>
          </cell>
        </row>
        <row r="394">
          <cell r="B394" t="str">
            <v/>
          </cell>
          <cell r="C394" t="str">
            <v xml:space="preserve"> 13 KINGSTON-UPON-HULL 'B'</v>
          </cell>
        </row>
        <row r="395">
          <cell r="B395" t="str">
            <v>62A</v>
          </cell>
          <cell r="C395" t="str">
            <v xml:space="preserve"> AMANDA PALMER-HUNT </v>
          </cell>
        </row>
        <row r="396">
          <cell r="B396" t="str">
            <v>62B</v>
          </cell>
          <cell r="C396" t="str">
            <v xml:space="preserve"> AMANDA BARR </v>
          </cell>
        </row>
        <row r="397">
          <cell r="B397" t="str">
            <v>62C</v>
          </cell>
          <cell r="C397" t="str">
            <v xml:space="preserve"> KERRY BLOUNT </v>
          </cell>
        </row>
        <row r="398">
          <cell r="B398" t="str">
            <v/>
          </cell>
          <cell r="C398" t="str">
            <v xml:space="preserve"> </v>
          </cell>
        </row>
        <row r="399">
          <cell r="B399" t="str">
            <v/>
          </cell>
        </row>
        <row r="400">
          <cell r="B400" t="str">
            <v/>
          </cell>
          <cell r="C400" t="str">
            <v>Ladies 0/45, 3 x 3 Miles - Team Finishing List</v>
          </cell>
        </row>
        <row r="401">
          <cell r="B401" t="str">
            <v/>
          </cell>
          <cell r="C401" t="str">
            <v xml:space="preserve">Pos Club Name Runner Name </v>
          </cell>
        </row>
        <row r="402">
          <cell r="B402" t="str">
            <v/>
          </cell>
          <cell r="C402" t="str">
            <v>--------------------------------------------------------------------------------</v>
          </cell>
        </row>
        <row r="403">
          <cell r="B403" t="str">
            <v/>
          </cell>
          <cell r="C403" t="str">
            <v xml:space="preserve"> </v>
          </cell>
        </row>
        <row r="404">
          <cell r="B404" t="str">
            <v/>
          </cell>
          <cell r="C404" t="str">
            <v xml:space="preserve"> 1 BINGLEY HARRIERS 'A'</v>
          </cell>
        </row>
        <row r="405">
          <cell r="B405" t="str">
            <v>46A</v>
          </cell>
          <cell r="C405" t="str">
            <v xml:space="preserve"> SUE CORDINGLY </v>
          </cell>
        </row>
        <row r="406">
          <cell r="B406" t="str">
            <v>46B</v>
          </cell>
          <cell r="C406" t="str">
            <v xml:space="preserve"> LESLEY WATSON </v>
          </cell>
        </row>
        <row r="407">
          <cell r="B407" t="str">
            <v>46C</v>
          </cell>
          <cell r="C407" t="str">
            <v xml:space="preserve"> RUTH THACKERY </v>
          </cell>
        </row>
        <row r="408">
          <cell r="B408" t="str">
            <v/>
          </cell>
          <cell r="C408" t="str">
            <v xml:space="preserve"> </v>
          </cell>
        </row>
        <row r="409">
          <cell r="B409" t="str">
            <v/>
          </cell>
          <cell r="C409" t="str">
            <v xml:space="preserve"> 2 VALLEY STRIDERS 'A'</v>
          </cell>
        </row>
        <row r="410">
          <cell r="B410" t="str">
            <v>7A</v>
          </cell>
          <cell r="C410" t="str">
            <v xml:space="preserve"> AMANDA SPENCER </v>
          </cell>
        </row>
        <row r="411">
          <cell r="B411" t="str">
            <v>7B</v>
          </cell>
          <cell r="C411" t="str">
            <v xml:space="preserve"> RACHEL MACKIE </v>
          </cell>
        </row>
        <row r="412">
          <cell r="B412" t="str">
            <v>7C</v>
          </cell>
          <cell r="C412" t="str">
            <v xml:space="preserve"> LIZ ADAMS </v>
          </cell>
        </row>
        <row r="413">
          <cell r="B413" t="str">
            <v/>
          </cell>
          <cell r="C413" t="str">
            <v xml:space="preserve"> </v>
          </cell>
        </row>
        <row r="414">
          <cell r="B414" t="str">
            <v/>
          </cell>
          <cell r="C414" t="str">
            <v xml:space="preserve"> 3 CITY OF HULL AC 'A'</v>
          </cell>
        </row>
        <row r="415">
          <cell r="B415" t="str">
            <v>23A</v>
          </cell>
          <cell r="C415" t="str">
            <v xml:space="preserve"> KATE AYER </v>
          </cell>
        </row>
        <row r="416">
          <cell r="B416" t="str">
            <v>23B</v>
          </cell>
          <cell r="C416" t="str">
            <v xml:space="preserve"> KAREN GREEN </v>
          </cell>
        </row>
        <row r="417">
          <cell r="B417" t="str">
            <v>23C</v>
          </cell>
          <cell r="C417" t="str">
            <v xml:space="preserve"> COLLEEN THUNDERCLIFFE</v>
          </cell>
        </row>
        <row r="418">
          <cell r="B418" t="str">
            <v/>
          </cell>
          <cell r="C418" t="str">
            <v xml:space="preserve"> </v>
          </cell>
        </row>
        <row r="419">
          <cell r="B419" t="str">
            <v/>
          </cell>
          <cell r="C419" t="str">
            <v xml:space="preserve"> 4 ROUNDHAY RUNNERS 'A'</v>
          </cell>
        </row>
        <row r="420">
          <cell r="B420" t="str">
            <v>74A</v>
          </cell>
          <cell r="C420" t="str">
            <v xml:space="preserve"> JULIA SAY </v>
          </cell>
        </row>
        <row r="421">
          <cell r="B421" t="str">
            <v>74B</v>
          </cell>
          <cell r="C421" t="str">
            <v xml:space="preserve"> JULIE OLDFIELD </v>
          </cell>
        </row>
        <row r="422">
          <cell r="B422" t="str">
            <v>74C</v>
          </cell>
          <cell r="C422" t="str">
            <v xml:space="preserve"> CLAIRE WELLING </v>
          </cell>
        </row>
        <row r="423">
          <cell r="B423" t="str">
            <v/>
          </cell>
          <cell r="C423" t="str">
            <v xml:space="preserve"> </v>
          </cell>
        </row>
        <row r="424">
          <cell r="B424" t="str">
            <v/>
          </cell>
          <cell r="C424" t="str">
            <v xml:space="preserve"> 5 BAILDON RUNNERS 'A'</v>
          </cell>
        </row>
        <row r="425">
          <cell r="B425" t="str">
            <v>110A</v>
          </cell>
          <cell r="C425" t="str">
            <v xml:space="preserve"> ANNE LOCKWOOD </v>
          </cell>
        </row>
        <row r="426">
          <cell r="B426" t="str">
            <v>110B</v>
          </cell>
          <cell r="C426" t="str">
            <v xml:space="preserve"> JULIE DRIVER </v>
          </cell>
        </row>
        <row r="427">
          <cell r="B427" t="str">
            <v>110C</v>
          </cell>
          <cell r="C427" t="str">
            <v xml:space="preserve"> TARA PHILLIPS </v>
          </cell>
        </row>
        <row r="428">
          <cell r="B428" t="str">
            <v/>
          </cell>
          <cell r="C428" t="str">
            <v xml:space="preserve"> </v>
          </cell>
        </row>
        <row r="429">
          <cell r="B429" t="str">
            <v/>
          </cell>
          <cell r="C429" t="str">
            <v xml:space="preserve"> 6 KINGSTON-UPON-HULL 'A'</v>
          </cell>
        </row>
        <row r="430">
          <cell r="B430" t="str">
            <v>61A</v>
          </cell>
          <cell r="C430" t="str">
            <v xml:space="preserve"> LISA WEBB </v>
          </cell>
        </row>
        <row r="431">
          <cell r="B431" t="str">
            <v>61B</v>
          </cell>
          <cell r="C431" t="str">
            <v xml:space="preserve"> KIM ESCRITT </v>
          </cell>
        </row>
        <row r="432">
          <cell r="B432" t="str">
            <v>61C</v>
          </cell>
          <cell r="C432" t="str">
            <v xml:space="preserve"> JO OSBORNE </v>
          </cell>
        </row>
        <row r="433">
          <cell r="B433" t="str">
            <v/>
          </cell>
          <cell r="C433" t="str">
            <v xml:space="preserve"> </v>
          </cell>
        </row>
        <row r="434">
          <cell r="B434" t="str">
            <v/>
          </cell>
        </row>
        <row r="435">
          <cell r="B435" t="str">
            <v/>
          </cell>
          <cell r="C435" t="str">
            <v>Ladies O/55, 3 x 3 Miles - Team Finishing List</v>
          </cell>
        </row>
        <row r="436">
          <cell r="B436" t="str">
            <v/>
          </cell>
          <cell r="C436" t="str">
            <v>Pos Club Name Runner Name --------------------------------------------------------------------------------</v>
          </cell>
        </row>
        <row r="437">
          <cell r="B437" t="str">
            <v/>
          </cell>
          <cell r="C437" t="str">
            <v xml:space="preserve"> </v>
          </cell>
        </row>
        <row r="438">
          <cell r="B438" t="str">
            <v/>
          </cell>
          <cell r="C438" t="str">
            <v xml:space="preserve"> 1 STEEL CITY STRIDERS 'A'</v>
          </cell>
        </row>
        <row r="439">
          <cell r="B439" t="str">
            <v>15A</v>
          </cell>
          <cell r="C439" t="str">
            <v xml:space="preserve"> MANDY TAYLOR </v>
          </cell>
        </row>
        <row r="440">
          <cell r="B440" t="str">
            <v>15B</v>
          </cell>
          <cell r="C440" t="str">
            <v xml:space="preserve"> NICOLA RAFFERTY </v>
          </cell>
        </row>
        <row r="441">
          <cell r="B441" t="str">
            <v>15C</v>
          </cell>
          <cell r="C441" t="str">
            <v xml:space="preserve"> KATE SCOTT </v>
          </cell>
        </row>
        <row r="442">
          <cell r="B442" t="str">
            <v/>
          </cell>
          <cell r="C442" t="str">
            <v xml:space="preserve"> </v>
          </cell>
        </row>
        <row r="443">
          <cell r="B443" t="str">
            <v/>
          </cell>
          <cell r="C443" t="str">
            <v xml:space="preserve"> 2 EAST HULL H 'A'</v>
          </cell>
        </row>
        <row r="444">
          <cell r="B444" t="str">
            <v>47A</v>
          </cell>
          <cell r="C444" t="str">
            <v xml:space="preserve"> ANNE ALLAN </v>
          </cell>
        </row>
        <row r="445">
          <cell r="B445" t="str">
            <v>47B</v>
          </cell>
          <cell r="C445" t="str">
            <v xml:space="preserve"> SHIRLY OGLESBY </v>
          </cell>
        </row>
        <row r="446">
          <cell r="B446" t="str">
            <v>47C</v>
          </cell>
          <cell r="C446" t="str">
            <v xml:space="preserve"> CHERYL OAKSHOTT </v>
          </cell>
        </row>
        <row r="447">
          <cell r="B447" t="str">
            <v/>
          </cell>
          <cell r="C447" t="str">
            <v xml:space="preserve"> </v>
          </cell>
        </row>
        <row r="448">
          <cell r="B448" t="str">
            <v/>
          </cell>
          <cell r="C448" t="str">
            <v xml:space="preserve"> 3 VALLEY STRIDERS 'A' </v>
          </cell>
        </row>
        <row r="449">
          <cell r="B449" t="str">
            <v>8A</v>
          </cell>
          <cell r="C449" t="str">
            <v xml:space="preserve"> SUE SUNDERLAND </v>
          </cell>
        </row>
        <row r="450">
          <cell r="B450" t="str">
            <v>8B</v>
          </cell>
          <cell r="C450" t="str">
            <v xml:space="preserve"> LEILA KARA </v>
          </cell>
        </row>
        <row r="451">
          <cell r="B451" t="str">
            <v>8C</v>
          </cell>
          <cell r="C451" t="str">
            <v xml:space="preserve"> LIZ REDDINGTON </v>
          </cell>
        </row>
        <row r="452">
          <cell r="B452" t="str">
            <v/>
          </cell>
          <cell r="C452" t="str">
            <v xml:space="preserve"> </v>
          </cell>
        </row>
        <row r="453">
          <cell r="B453" t="str">
            <v/>
          </cell>
          <cell r="C453" t="str">
            <v xml:space="preserve"> 4 KNAVESMIRE AC 'A'</v>
          </cell>
        </row>
        <row r="454">
          <cell r="B454" t="str">
            <v>41A</v>
          </cell>
          <cell r="C454" t="str">
            <v xml:space="preserve"> KATHRYN DICKINSON </v>
          </cell>
        </row>
        <row r="455">
          <cell r="B455" t="str">
            <v>41B</v>
          </cell>
          <cell r="C455" t="str">
            <v xml:space="preserve"> JANE MORBY </v>
          </cell>
        </row>
        <row r="456">
          <cell r="B456" t="str">
            <v>41C</v>
          </cell>
          <cell r="C456" t="str">
            <v xml:space="preserve"> JANE NODDER </v>
          </cell>
        </row>
        <row r="457">
          <cell r="B457" t="str">
            <v/>
          </cell>
          <cell r="C457" t="str">
            <v xml:space="preserve"> </v>
          </cell>
        </row>
        <row r="458">
          <cell r="B458" t="str">
            <v/>
          </cell>
          <cell r="C458" t="str">
            <v xml:space="preserve"> 5 BAILDON RUNNERS 'A'</v>
          </cell>
        </row>
        <row r="459">
          <cell r="B459" t="str">
            <v>111A</v>
          </cell>
          <cell r="C459" t="str">
            <v xml:space="preserve"> BARBARA LEE </v>
          </cell>
        </row>
        <row r="460">
          <cell r="B460" t="str">
            <v>111B</v>
          </cell>
          <cell r="C460" t="str">
            <v xml:space="preserve"> DENISE JOHNSON </v>
          </cell>
        </row>
        <row r="461">
          <cell r="B461" t="str">
            <v>111C</v>
          </cell>
          <cell r="C461" t="str">
            <v xml:space="preserve"> ANNA SMITH </v>
          </cell>
        </row>
        <row r="462">
          <cell r="B462" t="str">
            <v/>
          </cell>
          <cell r="C462" t="str">
            <v xml:space="preserve"> </v>
          </cell>
        </row>
        <row r="463">
          <cell r="B463" t="str">
            <v/>
          </cell>
          <cell r="C463" t="str">
            <v xml:space="preserve"> </v>
          </cell>
        </row>
        <row r="464">
          <cell r="B464" t="str">
            <v/>
          </cell>
          <cell r="C464" t="str">
            <v xml:space="preserve"> </v>
          </cell>
        </row>
        <row r="465">
          <cell r="B465" t="str">
            <v/>
          </cell>
          <cell r="C465" t="str">
            <v xml:space="preserve"> 6 KNAVESMIRE AC 'B'</v>
          </cell>
        </row>
        <row r="466">
          <cell r="B466" t="str">
            <v>42A</v>
          </cell>
          <cell r="C466" t="str">
            <v xml:space="preserve"> MAUREEN MEDLAR </v>
          </cell>
        </row>
        <row r="467">
          <cell r="B467" t="str">
            <v>42B</v>
          </cell>
          <cell r="C467" t="str">
            <v xml:space="preserve"> LIZ MATTHEWS </v>
          </cell>
        </row>
        <row r="468">
          <cell r="B468" t="str">
            <v>42C</v>
          </cell>
          <cell r="C468" t="str">
            <v xml:space="preserve"> SU ADAMS </v>
          </cell>
        </row>
        <row r="469">
          <cell r="B469" t="str">
            <v/>
          </cell>
          <cell r="C469" t="str">
            <v xml:space="preserve"> </v>
          </cell>
        </row>
        <row r="470">
          <cell r="B470" t="str">
            <v/>
          </cell>
          <cell r="C470" t="str">
            <v xml:space="preserve"> 7 BAILDON RUNNERS 'B'</v>
          </cell>
        </row>
        <row r="471">
          <cell r="B471" t="str">
            <v>112A</v>
          </cell>
          <cell r="C471" t="str">
            <v xml:space="preserve"> SHELAGH HOPKINSON </v>
          </cell>
        </row>
        <row r="472">
          <cell r="B472" t="str">
            <v>112B</v>
          </cell>
          <cell r="C472" t="str">
            <v xml:space="preserve">JAYNE NOBLE </v>
          </cell>
        </row>
        <row r="473">
          <cell r="B473" t="str">
            <v>112C</v>
          </cell>
          <cell r="C473" t="str">
            <v xml:space="preserve"> LINDA CAREY </v>
          </cell>
        </row>
        <row r="474">
          <cell r="B474" t="str">
            <v/>
          </cell>
        </row>
        <row r="475">
          <cell r="B475" t="str">
            <v/>
          </cell>
          <cell r="C475" t="str">
            <v xml:space="preserve"> </v>
          </cell>
        </row>
        <row r="476">
          <cell r="B476" t="str">
            <v/>
          </cell>
          <cell r="C476" t="str">
            <v xml:space="preserve"> Ladies O/65, 3 x 3 Miles - Team Finishing List</v>
          </cell>
        </row>
        <row r="477">
          <cell r="B477" t="str">
            <v/>
          </cell>
        </row>
        <row r="478">
          <cell r="B478" t="str">
            <v/>
          </cell>
          <cell r="C478" t="str">
            <v xml:space="preserve"> </v>
          </cell>
        </row>
        <row r="479">
          <cell r="B479" t="str">
            <v/>
          </cell>
          <cell r="C479" t="str">
            <v xml:space="preserve"> </v>
          </cell>
        </row>
        <row r="480">
          <cell r="B480" t="str">
            <v/>
          </cell>
          <cell r="C480" t="str">
            <v>1 STEEL CITY STRIDERS 'B'</v>
          </cell>
        </row>
        <row r="481">
          <cell r="B481" t="str">
            <v>16A</v>
          </cell>
          <cell r="C481" t="str">
            <v xml:space="preserve"> HELEN EBERLIN </v>
          </cell>
        </row>
        <row r="482">
          <cell r="B482" t="str">
            <v>16B</v>
          </cell>
          <cell r="C482" t="str">
            <v xml:space="preserve"> CAROL BEATTIE </v>
          </cell>
        </row>
        <row r="483">
          <cell r="B483" t="str">
            <v>16C</v>
          </cell>
          <cell r="C483" t="str">
            <v xml:space="preserve"> DOT KESTERTON </v>
          </cell>
        </row>
        <row r="484">
          <cell r="B484" t="str">
            <v/>
          </cell>
          <cell r="C484" t="str">
            <v xml:space="preserve"> </v>
          </cell>
        </row>
        <row r="485">
          <cell r="B485" t="str">
            <v/>
          </cell>
          <cell r="C485" t="str">
            <v>2 ROUNDHAY RUNNERS 'A'</v>
          </cell>
        </row>
        <row r="486">
          <cell r="B486" t="str">
            <v>75A</v>
          </cell>
          <cell r="C486" t="str">
            <v xml:space="preserve"> MAUREEN COFFEY </v>
          </cell>
        </row>
        <row r="487">
          <cell r="B487" t="str">
            <v>75B</v>
          </cell>
          <cell r="C487" t="str">
            <v xml:space="preserve"> ANNE LEWIS </v>
          </cell>
        </row>
        <row r="488">
          <cell r="B488" t="str">
            <v>75C</v>
          </cell>
          <cell r="C488" t="str">
            <v xml:space="preserve"> PENNY ROBINSON </v>
          </cell>
        </row>
        <row r="489">
          <cell r="B489" t="str">
            <v/>
          </cell>
        </row>
        <row r="490">
          <cell r="B490" t="str">
            <v/>
          </cell>
        </row>
        <row r="491">
          <cell r="B491" t="str">
            <v/>
          </cell>
        </row>
        <row r="492">
          <cell r="B492" t="str">
            <v/>
          </cell>
        </row>
        <row r="493">
          <cell r="B493" t="str">
            <v/>
          </cell>
          <cell r="C493" t="str">
            <v>Incomplete Teams</v>
          </cell>
        </row>
        <row r="494">
          <cell r="B494" t="str">
            <v/>
          </cell>
          <cell r="C494" t="str">
            <v xml:space="preserve"> </v>
          </cell>
        </row>
        <row r="495">
          <cell r="B495" t="str">
            <v>87A</v>
          </cell>
          <cell r="C495" t="str">
            <v>Unknown 87A</v>
          </cell>
        </row>
        <row r="496">
          <cell r="B496" t="str">
            <v>87B</v>
          </cell>
          <cell r="C496" t="str">
            <v/>
          </cell>
        </row>
        <row r="497">
          <cell r="B497" t="str">
            <v>87C</v>
          </cell>
          <cell r="C497" t="str">
            <v/>
          </cell>
        </row>
        <row r="498">
          <cell r="B498" t="str">
            <v/>
          </cell>
        </row>
        <row r="499">
          <cell r="B499" t="str">
            <v/>
          </cell>
        </row>
        <row r="500">
          <cell r="B500" t="str">
            <v>86A</v>
          </cell>
          <cell r="C500" t="str">
            <v/>
          </cell>
        </row>
        <row r="501">
          <cell r="B501" t="str">
            <v>86B</v>
          </cell>
          <cell r="C501" t="str">
            <v>Unknown 86B</v>
          </cell>
        </row>
        <row r="502">
          <cell r="B502" t="str">
            <v>86C</v>
          </cell>
          <cell r="C502" t="str">
            <v/>
          </cell>
        </row>
        <row r="503">
          <cell r="B503" t="str">
            <v/>
          </cell>
        </row>
        <row r="504">
          <cell r="B504" t="str">
            <v/>
          </cell>
        </row>
        <row r="505">
          <cell r="B505" t="str">
            <v>998A</v>
          </cell>
          <cell r="C505" t="str">
            <v>Not recorded</v>
          </cell>
        </row>
        <row r="506">
          <cell r="B506" t="str">
            <v>998B</v>
          </cell>
          <cell r="C506" t="str">
            <v/>
          </cell>
        </row>
        <row r="507">
          <cell r="B507" t="str">
            <v>998C</v>
          </cell>
          <cell r="C507" t="str">
            <v/>
          </cell>
        </row>
        <row r="508">
          <cell r="B508" t="str">
            <v/>
          </cell>
        </row>
        <row r="509">
          <cell r="B509" t="str">
            <v/>
          </cell>
        </row>
        <row r="510">
          <cell r="B510" t="str">
            <v>999A</v>
          </cell>
          <cell r="C510" t="str">
            <v/>
          </cell>
        </row>
        <row r="511">
          <cell r="B511" t="str">
            <v>999B</v>
          </cell>
          <cell r="C511" t="str">
            <v>Not recorded</v>
          </cell>
        </row>
        <row r="512">
          <cell r="B512" t="str">
            <v>999C</v>
          </cell>
          <cell r="C512" t="str">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8"/>
  <sheetViews>
    <sheetView tabSelected="1" workbookViewId="0">
      <selection sqref="A1:O1"/>
    </sheetView>
  </sheetViews>
  <sheetFormatPr defaultRowHeight="15" x14ac:dyDescent="0.25"/>
  <cols>
    <col min="3" max="3" width="26.85546875" customWidth="1"/>
    <col min="6" max="6" width="27.28515625" customWidth="1"/>
    <col min="9" max="9" width="27.42578125" customWidth="1"/>
    <col min="13" max="13" width="27.42578125" customWidth="1"/>
    <col min="14" max="15" width="9.140625" customWidth="1"/>
  </cols>
  <sheetData>
    <row r="1" spans="1:15" ht="28.5" x14ac:dyDescent="0.45">
      <c r="A1" s="1" t="s">
        <v>0</v>
      </c>
      <c r="B1" s="1"/>
      <c r="C1" s="1"/>
      <c r="D1" s="1"/>
      <c r="E1" s="1"/>
      <c r="F1" s="1"/>
      <c r="G1" s="1"/>
      <c r="H1" s="1"/>
      <c r="I1" s="1"/>
      <c r="J1" s="1"/>
      <c r="K1" s="1"/>
      <c r="L1" s="1"/>
      <c r="M1" s="1"/>
      <c r="N1" s="1"/>
      <c r="O1" s="1"/>
    </row>
    <row r="2" spans="1:15" ht="45" x14ac:dyDescent="0.25">
      <c r="A2" s="2" t="s">
        <v>1</v>
      </c>
      <c r="B2" s="2" t="s">
        <v>2</v>
      </c>
      <c r="C2" s="3" t="s">
        <v>3</v>
      </c>
      <c r="D2" s="2" t="s">
        <v>4</v>
      </c>
      <c r="E2" s="3" t="s">
        <v>5</v>
      </c>
      <c r="F2" s="3" t="s">
        <v>6</v>
      </c>
      <c r="G2" s="4" t="s">
        <v>7</v>
      </c>
      <c r="H2" s="4" t="s">
        <v>8</v>
      </c>
      <c r="I2" s="3" t="s">
        <v>9</v>
      </c>
      <c r="J2" s="4" t="s">
        <v>7</v>
      </c>
      <c r="K2" s="4" t="s">
        <v>10</v>
      </c>
      <c r="L2" s="4" t="s">
        <v>8</v>
      </c>
      <c r="M2" s="3" t="s">
        <v>11</v>
      </c>
      <c r="N2" s="4" t="s">
        <v>7</v>
      </c>
      <c r="O2" s="4" t="s">
        <v>12</v>
      </c>
    </row>
    <row r="3" spans="1:15" x14ac:dyDescent="0.25">
      <c r="A3" s="5">
        <v>1</v>
      </c>
      <c r="B3" s="5">
        <f t="shared" ref="B3:B28" si="0">VLOOKUP(A3,Team_seq,2,FALSE)</f>
        <v>24</v>
      </c>
      <c r="C3" s="6" t="str">
        <f t="shared" ref="C3:C34" si="1">PROPER(VLOOKUP($B3,TeamNames,2,FALSE))</f>
        <v>Rotherham Harriers 'A'</v>
      </c>
      <c r="D3" s="7" t="str">
        <f t="shared" ref="D3:D34" si="2">PROPER(VLOOKUP($B3,TeamNames,3,FALSE))</f>
        <v>M35-39</v>
      </c>
      <c r="E3" s="7">
        <f>COUNTIF(D$3:D3,"="&amp;D3)</f>
        <v>1</v>
      </c>
      <c r="F3" s="6" t="str">
        <f t="shared" ref="F3:F34" si="3">TRIM(PROPER(VLOOKUP($B3&amp;"A",TeamIndividuals,2,FALSE)))</f>
        <v>Gareth Sampson</v>
      </c>
      <c r="G3" s="8">
        <f t="shared" ref="G3:G34" si="4">VLOOKUP($B3&amp;"A",Times,2,FALSE)</f>
        <v>1.0324074074074074E-2</v>
      </c>
      <c r="H3" s="9">
        <f t="shared" ref="H3:H34" si="5">VLOOKUP($B3&amp;"A",Times,3,FALSE)</f>
        <v>1</v>
      </c>
      <c r="I3" s="6" t="str">
        <f t="shared" ref="I3:I34" si="6">TRIM(PROPER(VLOOKUP($B3&amp;"B",TeamIndividuals,2,FALSE)))</f>
        <v>Philip Hoole</v>
      </c>
      <c r="J3" s="8">
        <f>K3-G3</f>
        <v>1.0995370370370369E-2</v>
      </c>
      <c r="K3" s="8">
        <f t="shared" ref="K3:K34" si="7">VLOOKUP($B3&amp;"B",Times,2,FALSE)</f>
        <v>2.1319444444444443E-2</v>
      </c>
      <c r="L3" s="9">
        <f t="shared" ref="L3:L34" si="8">VLOOKUP($B3&amp;"B",Times,3,FALSE)</f>
        <v>1</v>
      </c>
      <c r="M3" s="6" t="str">
        <f t="shared" ref="M3:M34" si="9">TRIM(PROPER(VLOOKUP($B3&amp;"c",TeamIndividuals,2,FALSE)))</f>
        <v>Aidan Johnson</v>
      </c>
      <c r="N3" s="8">
        <f>O3-K3</f>
        <v>1.0648148148148153E-2</v>
      </c>
      <c r="O3" s="8">
        <f t="shared" ref="O3:O34" si="10">VLOOKUP($B3&amp;"C",Times,2,FALSE)</f>
        <v>3.1967592592592596E-2</v>
      </c>
    </row>
    <row r="4" spans="1:15" x14ac:dyDescent="0.25">
      <c r="A4" s="5">
        <v>2</v>
      </c>
      <c r="B4" s="5">
        <f t="shared" si="0"/>
        <v>53</v>
      </c>
      <c r="C4" s="6" t="str">
        <f t="shared" si="1"/>
        <v>Richmond &amp; Zetland 'A'</v>
      </c>
      <c r="D4" s="7" t="str">
        <f t="shared" si="2"/>
        <v>M40-49</v>
      </c>
      <c r="E4" s="7">
        <f>COUNTIF(D$3:D4,"="&amp;D4)</f>
        <v>1</v>
      </c>
      <c r="F4" s="6" t="str">
        <f t="shared" si="3"/>
        <v>Carl Jones</v>
      </c>
      <c r="G4" s="8">
        <f t="shared" si="4"/>
        <v>1.0451388888888889E-2</v>
      </c>
      <c r="H4" s="9">
        <f t="shared" si="5"/>
        <v>2</v>
      </c>
      <c r="I4" s="6" t="str">
        <f t="shared" si="6"/>
        <v>Mark Forrest</v>
      </c>
      <c r="J4" s="8">
        <f t="shared" ref="J4:J67" si="11">K4-G4</f>
        <v>1.1435185185185191E-2</v>
      </c>
      <c r="K4" s="8">
        <f t="shared" si="7"/>
        <v>2.1886574074074079E-2</v>
      </c>
      <c r="L4" s="9">
        <f t="shared" si="8"/>
        <v>2</v>
      </c>
      <c r="M4" s="6" t="str">
        <f t="shared" si="9"/>
        <v>Leon Reeve</v>
      </c>
      <c r="N4" s="8">
        <f t="shared" ref="N4:N67" si="12">O4-K4</f>
        <v>1.1145833333333327E-2</v>
      </c>
      <c r="O4" s="8">
        <f t="shared" si="10"/>
        <v>3.3032407407407406E-2</v>
      </c>
    </row>
    <row r="5" spans="1:15" x14ac:dyDescent="0.25">
      <c r="A5" s="5">
        <v>3</v>
      </c>
      <c r="B5" s="5">
        <f t="shared" si="0"/>
        <v>25</v>
      </c>
      <c r="C5" s="6" t="str">
        <f t="shared" si="1"/>
        <v>Rotherham Harriers 'A'</v>
      </c>
      <c r="D5" s="7" t="str">
        <f t="shared" si="2"/>
        <v>M40-49</v>
      </c>
      <c r="E5" s="7">
        <f>COUNTIF(D$3:D5,"="&amp;D5)</f>
        <v>2</v>
      </c>
      <c r="F5" s="6" t="str">
        <f t="shared" si="3"/>
        <v>Chris Griffiths</v>
      </c>
      <c r="G5" s="8">
        <f t="shared" si="4"/>
        <v>1.0914351851851852E-2</v>
      </c>
      <c r="H5" s="9">
        <f t="shared" si="5"/>
        <v>5</v>
      </c>
      <c r="I5" s="6" t="str">
        <f t="shared" si="6"/>
        <v>Damian Worsdall</v>
      </c>
      <c r="J5" s="8">
        <f t="shared" si="11"/>
        <v>1.1111111111111113E-2</v>
      </c>
      <c r="K5" s="8">
        <f t="shared" si="7"/>
        <v>2.2025462962962965E-2</v>
      </c>
      <c r="L5" s="9">
        <f t="shared" si="8"/>
        <v>3</v>
      </c>
      <c r="M5" s="6" t="str">
        <f t="shared" si="9"/>
        <v>Steve Marshall</v>
      </c>
      <c r="N5" s="8">
        <f t="shared" si="12"/>
        <v>1.1122685185185183E-2</v>
      </c>
      <c r="O5" s="8">
        <f t="shared" si="10"/>
        <v>3.3148148148148149E-2</v>
      </c>
    </row>
    <row r="6" spans="1:15" x14ac:dyDescent="0.25">
      <c r="A6" s="5">
        <v>4</v>
      </c>
      <c r="B6" s="5">
        <f t="shared" si="0"/>
        <v>37</v>
      </c>
      <c r="C6" s="6" t="str">
        <f t="shared" si="1"/>
        <v>Knavesmire Ac 'A'</v>
      </c>
      <c r="D6" s="7" t="str">
        <f t="shared" si="2"/>
        <v>M40-49</v>
      </c>
      <c r="E6" s="7">
        <f>COUNTIF(D$3:D6,"="&amp;D6)</f>
        <v>3</v>
      </c>
      <c r="F6" s="6" t="str">
        <f t="shared" si="3"/>
        <v>Rob Ward</v>
      </c>
      <c r="G6" s="8">
        <f t="shared" si="4"/>
        <v>1.1446759259259259E-2</v>
      </c>
      <c r="H6" s="9">
        <f t="shared" si="5"/>
        <v>12</v>
      </c>
      <c r="I6" s="6" t="str">
        <f t="shared" si="6"/>
        <v>Gareth Green</v>
      </c>
      <c r="J6" s="8">
        <f t="shared" si="11"/>
        <v>1.1134259259259262E-2</v>
      </c>
      <c r="K6" s="8">
        <f t="shared" si="7"/>
        <v>2.2581018518518521E-2</v>
      </c>
      <c r="L6" s="9">
        <f t="shared" si="8"/>
        <v>4</v>
      </c>
      <c r="M6" s="6" t="str">
        <f t="shared" si="9"/>
        <v>Phil Elliot</v>
      </c>
      <c r="N6" s="8">
        <f t="shared" si="12"/>
        <v>1.081018518518518E-2</v>
      </c>
      <c r="O6" s="8">
        <f t="shared" si="10"/>
        <v>3.3391203703703701E-2</v>
      </c>
    </row>
    <row r="7" spans="1:15" x14ac:dyDescent="0.25">
      <c r="A7" s="5">
        <v>5</v>
      </c>
      <c r="B7" s="5">
        <f t="shared" si="0"/>
        <v>63</v>
      </c>
      <c r="C7" s="6" t="str">
        <f t="shared" si="1"/>
        <v>Baildon Runners 'A'</v>
      </c>
      <c r="D7" s="7" t="str">
        <f t="shared" si="2"/>
        <v>M35-39</v>
      </c>
      <c r="E7" s="7">
        <f>COUNTIF(D$3:D7,"="&amp;D7)</f>
        <v>2</v>
      </c>
      <c r="F7" s="6" t="str">
        <f t="shared" si="3"/>
        <v>Michael Maylon</v>
      </c>
      <c r="G7" s="8">
        <f t="shared" si="4"/>
        <v>1.087962962962963E-2</v>
      </c>
      <c r="H7" s="9">
        <f t="shared" si="5"/>
        <v>4</v>
      </c>
      <c r="I7" s="6" t="str">
        <f t="shared" si="6"/>
        <v>Gareth Holme</v>
      </c>
      <c r="J7" s="8">
        <f t="shared" si="11"/>
        <v>1.209490740740741E-2</v>
      </c>
      <c r="K7" s="8">
        <f t="shared" si="7"/>
        <v>2.297453703703704E-2</v>
      </c>
      <c r="L7" s="9">
        <f t="shared" si="8"/>
        <v>6</v>
      </c>
      <c r="M7" s="6" t="str">
        <f t="shared" si="9"/>
        <v>Quentin Lewis</v>
      </c>
      <c r="N7" s="8">
        <f t="shared" si="12"/>
        <v>1.1180555555555551E-2</v>
      </c>
      <c r="O7" s="8">
        <f t="shared" si="10"/>
        <v>3.4155092592592591E-2</v>
      </c>
    </row>
    <row r="8" spans="1:15" x14ac:dyDescent="0.25">
      <c r="A8" s="5">
        <v>6</v>
      </c>
      <c r="B8" s="5">
        <f t="shared" si="0"/>
        <v>9</v>
      </c>
      <c r="C8" s="6" t="str">
        <f t="shared" si="1"/>
        <v>Steel City Striders 'A'</v>
      </c>
      <c r="D8" s="7" t="str">
        <f t="shared" si="2"/>
        <v>M35-39</v>
      </c>
      <c r="E8" s="7">
        <f>COUNTIF(D$3:D8,"="&amp;D8)</f>
        <v>3</v>
      </c>
      <c r="F8" s="6" t="str">
        <f t="shared" si="3"/>
        <v>Chris Guy</v>
      </c>
      <c r="G8" s="8">
        <f t="shared" si="4"/>
        <v>1.1527777777777777E-2</v>
      </c>
      <c r="H8" s="9">
        <f t="shared" si="5"/>
        <v>13</v>
      </c>
      <c r="I8" s="6" t="str">
        <f t="shared" si="6"/>
        <v>James Hogg</v>
      </c>
      <c r="J8" s="8">
        <f t="shared" si="11"/>
        <v>1.1932870370370373E-2</v>
      </c>
      <c r="K8" s="8">
        <f t="shared" si="7"/>
        <v>2.3460648148148151E-2</v>
      </c>
      <c r="L8" s="9">
        <f t="shared" si="8"/>
        <v>11</v>
      </c>
      <c r="M8" s="6" t="str">
        <f t="shared" si="9"/>
        <v>Andy Norton</v>
      </c>
      <c r="N8" s="8">
        <f t="shared" si="12"/>
        <v>1.0949074074074066E-2</v>
      </c>
      <c r="O8" s="8">
        <f t="shared" si="10"/>
        <v>3.4409722222222217E-2</v>
      </c>
    </row>
    <row r="9" spans="1:15" x14ac:dyDescent="0.25">
      <c r="A9" s="5">
        <v>7</v>
      </c>
      <c r="B9" s="5">
        <f t="shared" si="0"/>
        <v>106</v>
      </c>
      <c r="C9" s="6" t="str">
        <f t="shared" si="1"/>
        <v>Sheffield Runners 'A'</v>
      </c>
      <c r="D9" s="7" t="str">
        <f t="shared" si="2"/>
        <v>M40-49</v>
      </c>
      <c r="E9" s="7">
        <f>COUNTIF(D$3:D9,"="&amp;D9)</f>
        <v>4</v>
      </c>
      <c r="F9" s="6" t="str">
        <f t="shared" si="3"/>
        <v>Steve Cox</v>
      </c>
      <c r="G9" s="8">
        <f t="shared" si="4"/>
        <v>1.1307870370370371E-2</v>
      </c>
      <c r="H9" s="9">
        <f t="shared" si="5"/>
        <v>8</v>
      </c>
      <c r="I9" s="6" t="str">
        <f t="shared" si="6"/>
        <v>Gareth Irvin</v>
      </c>
      <c r="J9" s="8">
        <f t="shared" si="11"/>
        <v>1.2118055555555556E-2</v>
      </c>
      <c r="K9" s="8">
        <f t="shared" si="7"/>
        <v>2.3425925925925926E-2</v>
      </c>
      <c r="L9" s="9">
        <f t="shared" si="8"/>
        <v>10</v>
      </c>
      <c r="M9" s="6" t="str">
        <f t="shared" si="9"/>
        <v>Rob Cassy</v>
      </c>
      <c r="N9" s="8">
        <f t="shared" si="12"/>
        <v>1.1076388888888886E-2</v>
      </c>
      <c r="O9" s="8">
        <f t="shared" si="10"/>
        <v>3.4502314814814812E-2</v>
      </c>
    </row>
    <row r="10" spans="1:15" x14ac:dyDescent="0.25">
      <c r="A10" s="5">
        <v>8</v>
      </c>
      <c r="B10" s="5">
        <f t="shared" si="0"/>
        <v>54</v>
      </c>
      <c r="C10" s="6" t="str">
        <f t="shared" si="1"/>
        <v>Richmond &amp; Zetland 'B'</v>
      </c>
      <c r="D10" s="7" t="str">
        <f t="shared" si="2"/>
        <v>M40-49</v>
      </c>
      <c r="E10" s="7">
        <f>COUNTIF(D$3:D10,"="&amp;D10)</f>
        <v>5</v>
      </c>
      <c r="F10" s="6" t="str">
        <f t="shared" si="3"/>
        <v>Tony Lambert</v>
      </c>
      <c r="G10" s="8">
        <f t="shared" si="4"/>
        <v>1.1238425925925926E-2</v>
      </c>
      <c r="H10" s="9">
        <f t="shared" si="5"/>
        <v>7</v>
      </c>
      <c r="I10" s="6" t="str">
        <f t="shared" si="6"/>
        <v>Ken Harker</v>
      </c>
      <c r="J10" s="8">
        <f t="shared" si="11"/>
        <v>1.170138888888889E-2</v>
      </c>
      <c r="K10" s="8">
        <f t="shared" si="7"/>
        <v>2.2939814814814816E-2</v>
      </c>
      <c r="L10" s="9">
        <f t="shared" si="8"/>
        <v>5</v>
      </c>
      <c r="M10" s="6" t="str">
        <f t="shared" si="9"/>
        <v>Lee Davis</v>
      </c>
      <c r="N10" s="8">
        <f t="shared" si="12"/>
        <v>1.1585648148148144E-2</v>
      </c>
      <c r="O10" s="8">
        <f t="shared" si="10"/>
        <v>3.4525462962962959E-2</v>
      </c>
    </row>
    <row r="11" spans="1:15" x14ac:dyDescent="0.25">
      <c r="A11" s="5">
        <v>9</v>
      </c>
      <c r="B11" s="5">
        <f t="shared" si="0"/>
        <v>104</v>
      </c>
      <c r="C11" s="6" t="str">
        <f t="shared" si="1"/>
        <v>Sheffield Runners 'A'</v>
      </c>
      <c r="D11" s="7" t="str">
        <f t="shared" si="2"/>
        <v>M50-59</v>
      </c>
      <c r="E11" s="7">
        <f>COUNTIF(D$3:D11,"="&amp;D11)</f>
        <v>1</v>
      </c>
      <c r="F11" s="6" t="str">
        <f t="shared" si="3"/>
        <v>Jed Turner</v>
      </c>
      <c r="G11" s="8">
        <f t="shared" si="4"/>
        <v>1.1805555555555555E-2</v>
      </c>
      <c r="H11" s="9">
        <f t="shared" si="5"/>
        <v>18</v>
      </c>
      <c r="I11" s="6" t="str">
        <f t="shared" si="6"/>
        <v>Chris Ireland</v>
      </c>
      <c r="J11" s="8">
        <f t="shared" si="11"/>
        <v>1.1446759259259261E-2</v>
      </c>
      <c r="K11" s="8">
        <f t="shared" si="7"/>
        <v>2.3252314814814816E-2</v>
      </c>
      <c r="L11" s="9">
        <f t="shared" si="8"/>
        <v>7</v>
      </c>
      <c r="M11" s="6" t="str">
        <f t="shared" si="9"/>
        <v>Geoff Lowry</v>
      </c>
      <c r="N11" s="8">
        <f t="shared" si="12"/>
        <v>1.1469907407407408E-2</v>
      </c>
      <c r="O11" s="8">
        <f t="shared" si="10"/>
        <v>3.4722222222222224E-2</v>
      </c>
    </row>
    <row r="12" spans="1:15" x14ac:dyDescent="0.25">
      <c r="A12" s="5">
        <v>10</v>
      </c>
      <c r="B12" s="5">
        <f t="shared" si="0"/>
        <v>19</v>
      </c>
      <c r="C12" s="6" t="str">
        <f t="shared" si="1"/>
        <v>City Of Hull Ac 'A'</v>
      </c>
      <c r="D12" s="7" t="str">
        <f t="shared" si="2"/>
        <v>M50-59</v>
      </c>
      <c r="E12" s="7">
        <f>COUNTIF(D$3:D12,"="&amp;D12)</f>
        <v>2</v>
      </c>
      <c r="F12" s="6" t="str">
        <f t="shared" si="3"/>
        <v>Graham Justice</v>
      </c>
      <c r="G12" s="8">
        <f t="shared" si="4"/>
        <v>1.1400462962962963E-2</v>
      </c>
      <c r="H12" s="9">
        <f t="shared" si="5"/>
        <v>11</v>
      </c>
      <c r="I12" s="6" t="str">
        <f t="shared" si="6"/>
        <v>Jim Rogers</v>
      </c>
      <c r="J12" s="8">
        <f t="shared" si="11"/>
        <v>1.2337962962962964E-2</v>
      </c>
      <c r="K12" s="8">
        <f t="shared" si="7"/>
        <v>2.3738425925925927E-2</v>
      </c>
      <c r="L12" s="9">
        <f t="shared" si="8"/>
        <v>14</v>
      </c>
      <c r="M12" s="6" t="str">
        <f t="shared" si="9"/>
        <v>Jim Harlock</v>
      </c>
      <c r="N12" s="8">
        <f t="shared" si="12"/>
        <v>1.1365740740740739E-2</v>
      </c>
      <c r="O12" s="8">
        <f t="shared" si="10"/>
        <v>3.5104166666666665E-2</v>
      </c>
    </row>
    <row r="13" spans="1:15" x14ac:dyDescent="0.25">
      <c r="A13" s="5">
        <v>11</v>
      </c>
      <c r="B13" s="5">
        <f t="shared" si="0"/>
        <v>31</v>
      </c>
      <c r="C13" s="6" t="str">
        <f t="shared" si="1"/>
        <v>Wakefield Dist. H. 'A'</v>
      </c>
      <c r="D13" s="7" t="str">
        <f t="shared" si="2"/>
        <v>M40-49</v>
      </c>
      <c r="E13" s="7">
        <f>COUNTIF(D$3:D13,"="&amp;D13)</f>
        <v>6</v>
      </c>
      <c r="F13" s="6" t="str">
        <f t="shared" si="3"/>
        <v>Chris Hunter</v>
      </c>
      <c r="G13" s="8">
        <f t="shared" si="4"/>
        <v>1.074074074074074E-2</v>
      </c>
      <c r="H13" s="9">
        <f t="shared" si="5"/>
        <v>3</v>
      </c>
      <c r="I13" s="6" t="str">
        <f t="shared" si="6"/>
        <v>Joe Schofield</v>
      </c>
      <c r="J13" s="8">
        <f t="shared" si="11"/>
        <v>1.2569444444444447E-2</v>
      </c>
      <c r="K13" s="8">
        <f t="shared" si="7"/>
        <v>2.3310185185185187E-2</v>
      </c>
      <c r="L13" s="9">
        <f t="shared" si="8"/>
        <v>9</v>
      </c>
      <c r="M13" s="6" t="str">
        <f t="shared" si="9"/>
        <v>Liam O'Flaherty</v>
      </c>
      <c r="N13" s="8">
        <f t="shared" si="12"/>
        <v>1.2071759259259258E-2</v>
      </c>
      <c r="O13" s="8">
        <f t="shared" si="10"/>
        <v>3.5381944444444445E-2</v>
      </c>
    </row>
    <row r="14" spans="1:15" x14ac:dyDescent="0.25">
      <c r="A14" s="5">
        <v>12</v>
      </c>
      <c r="B14" s="5">
        <f t="shared" si="0"/>
        <v>34</v>
      </c>
      <c r="C14" s="6" t="str">
        <f t="shared" si="1"/>
        <v>Wakefield Dist. H. 'A'</v>
      </c>
      <c r="D14" s="7" t="str">
        <f t="shared" si="2"/>
        <v>F35-44</v>
      </c>
      <c r="E14" s="7">
        <f>COUNTIF(D$3:D14,"="&amp;D14)</f>
        <v>1</v>
      </c>
      <c r="F14" s="6" t="str">
        <f t="shared" si="3"/>
        <v>Helen Beck</v>
      </c>
      <c r="G14" s="8">
        <f t="shared" si="4"/>
        <v>1.224537037037037E-2</v>
      </c>
      <c r="H14" s="9">
        <f t="shared" si="5"/>
        <v>22</v>
      </c>
      <c r="I14" s="6" t="str">
        <f t="shared" si="6"/>
        <v>Nicky Steel</v>
      </c>
      <c r="J14" s="8">
        <f t="shared" si="11"/>
        <v>1.2280092592592594E-2</v>
      </c>
      <c r="K14" s="8">
        <f t="shared" si="7"/>
        <v>2.4525462962962964E-2</v>
      </c>
      <c r="L14" s="9">
        <f t="shared" si="8"/>
        <v>21</v>
      </c>
      <c r="M14" s="6" t="str">
        <f t="shared" si="9"/>
        <v>Julie Briscoe</v>
      </c>
      <c r="N14" s="8">
        <f t="shared" si="12"/>
        <v>1.1354166666666665E-2</v>
      </c>
      <c r="O14" s="8">
        <f t="shared" si="10"/>
        <v>3.5879629629629629E-2</v>
      </c>
    </row>
    <row r="15" spans="1:15" x14ac:dyDescent="0.25">
      <c r="A15" s="5">
        <v>13</v>
      </c>
      <c r="B15" s="5">
        <f t="shared" si="0"/>
        <v>11</v>
      </c>
      <c r="C15" s="6" t="str">
        <f t="shared" si="1"/>
        <v>Steel City Striders 'A'</v>
      </c>
      <c r="D15" s="7" t="str">
        <f t="shared" si="2"/>
        <v>M40-49</v>
      </c>
      <c r="E15" s="7">
        <f>COUNTIF(D$3:D15,"="&amp;D15)</f>
        <v>7</v>
      </c>
      <c r="F15" s="6" t="str">
        <f t="shared" si="3"/>
        <v>Adrian Fisher</v>
      </c>
      <c r="G15" s="8">
        <f t="shared" si="4"/>
        <v>1.1574074074074075E-2</v>
      </c>
      <c r="H15" s="9">
        <f t="shared" si="5"/>
        <v>14</v>
      </c>
      <c r="I15" s="6" t="str">
        <f t="shared" si="6"/>
        <v>Tim Holt</v>
      </c>
      <c r="J15" s="8">
        <f t="shared" si="11"/>
        <v>1.1898148148148149E-2</v>
      </c>
      <c r="K15" s="8">
        <f t="shared" si="7"/>
        <v>2.3472222222222224E-2</v>
      </c>
      <c r="L15" s="9">
        <f t="shared" si="8"/>
        <v>12</v>
      </c>
      <c r="M15" s="6" t="str">
        <f t="shared" si="9"/>
        <v>Rob Jones</v>
      </c>
      <c r="N15" s="8">
        <f t="shared" si="12"/>
        <v>1.2662037037037038E-2</v>
      </c>
      <c r="O15" s="8">
        <f t="shared" si="10"/>
        <v>3.6134259259259262E-2</v>
      </c>
    </row>
    <row r="16" spans="1:15" x14ac:dyDescent="0.25">
      <c r="A16" s="5">
        <v>14</v>
      </c>
      <c r="B16" s="5">
        <f t="shared" si="0"/>
        <v>1</v>
      </c>
      <c r="C16" s="6" t="str">
        <f t="shared" si="1"/>
        <v>Valley Striders 'A'</v>
      </c>
      <c r="D16" s="7" t="str">
        <f t="shared" si="2"/>
        <v>M50-59</v>
      </c>
      <c r="E16" s="7">
        <f>COUNTIF(D$3:D16,"="&amp;D16)</f>
        <v>3</v>
      </c>
      <c r="F16" s="6" t="str">
        <f t="shared" si="3"/>
        <v>James Tarran</v>
      </c>
      <c r="G16" s="8">
        <f t="shared" si="4"/>
        <v>1.1770833333333335E-2</v>
      </c>
      <c r="H16" s="9">
        <f t="shared" si="5"/>
        <v>16</v>
      </c>
      <c r="I16" s="6" t="str">
        <f t="shared" si="6"/>
        <v>Richard Balshaw</v>
      </c>
      <c r="J16" s="8">
        <f t="shared" si="11"/>
        <v>1.2349537037037034E-2</v>
      </c>
      <c r="K16" s="8">
        <f t="shared" si="7"/>
        <v>2.4120370370370368E-2</v>
      </c>
      <c r="L16" s="9">
        <f t="shared" si="8"/>
        <v>15</v>
      </c>
      <c r="M16" s="6" t="str">
        <f t="shared" si="9"/>
        <v>Steve Webb</v>
      </c>
      <c r="N16" s="8">
        <f t="shared" si="12"/>
        <v>1.2152777777777783E-2</v>
      </c>
      <c r="O16" s="8">
        <f t="shared" si="10"/>
        <v>3.6273148148148152E-2</v>
      </c>
    </row>
    <row r="17" spans="1:15" x14ac:dyDescent="0.25">
      <c r="A17" s="5">
        <v>15</v>
      </c>
      <c r="B17" s="5">
        <f t="shared" si="0"/>
        <v>80</v>
      </c>
      <c r="C17" s="6" t="str">
        <f t="shared" si="1"/>
        <v>Holmfirth Harriers 'A'</v>
      </c>
      <c r="D17" s="7" t="str">
        <f t="shared" si="2"/>
        <v>M40-49</v>
      </c>
      <c r="E17" s="7">
        <f>COUNTIF(D$3:D17,"="&amp;D17)</f>
        <v>8</v>
      </c>
      <c r="F17" s="6" t="str">
        <f t="shared" si="3"/>
        <v>Brandon Holroyd</v>
      </c>
      <c r="G17" s="8">
        <f t="shared" si="4"/>
        <v>1.133101851851852E-2</v>
      </c>
      <c r="H17" s="9">
        <f t="shared" si="5"/>
        <v>9</v>
      </c>
      <c r="I17" s="6" t="str">
        <f t="shared" si="6"/>
        <v>Neil Dutton</v>
      </c>
      <c r="J17" s="8">
        <f t="shared" si="11"/>
        <v>1.195601851851852E-2</v>
      </c>
      <c r="K17" s="8">
        <f t="shared" si="7"/>
        <v>2.328703703703704E-2</v>
      </c>
      <c r="L17" s="9">
        <f t="shared" si="8"/>
        <v>8</v>
      </c>
      <c r="M17" s="6" t="str">
        <f t="shared" si="9"/>
        <v>Jon Burdon</v>
      </c>
      <c r="N17" s="8">
        <f t="shared" si="12"/>
        <v>1.3298611111111112E-2</v>
      </c>
      <c r="O17" s="8">
        <f t="shared" si="10"/>
        <v>3.6585648148148152E-2</v>
      </c>
    </row>
    <row r="18" spans="1:15" x14ac:dyDescent="0.25">
      <c r="A18" s="5">
        <v>16</v>
      </c>
      <c r="B18" s="5">
        <f t="shared" si="0"/>
        <v>57</v>
      </c>
      <c r="C18" s="6" t="str">
        <f t="shared" si="1"/>
        <v>Kingston-Upon-Hull 'A'</v>
      </c>
      <c r="D18" s="7" t="str">
        <f t="shared" si="2"/>
        <v>M40-49</v>
      </c>
      <c r="E18" s="7">
        <f>COUNTIF(D$3:D18,"="&amp;D18)</f>
        <v>9</v>
      </c>
      <c r="F18" s="6" t="str">
        <f t="shared" si="3"/>
        <v>Mike Potter</v>
      </c>
      <c r="G18" s="8">
        <f t="shared" si="4"/>
        <v>1.1030092592592591E-2</v>
      </c>
      <c r="H18" s="9">
        <f t="shared" si="5"/>
        <v>6</v>
      </c>
      <c r="I18" s="6" t="str">
        <f t="shared" si="6"/>
        <v>Paul Osborne</v>
      </c>
      <c r="J18" s="8">
        <f t="shared" si="11"/>
        <v>1.2581018518518519E-2</v>
      </c>
      <c r="K18" s="8">
        <f t="shared" si="7"/>
        <v>2.361111111111111E-2</v>
      </c>
      <c r="L18" s="9">
        <f t="shared" si="8"/>
        <v>13</v>
      </c>
      <c r="M18" s="6" t="str">
        <f t="shared" si="9"/>
        <v>Ian Clark</v>
      </c>
      <c r="N18" s="8">
        <f t="shared" si="12"/>
        <v>1.320601851851852E-2</v>
      </c>
      <c r="O18" s="8">
        <f t="shared" si="10"/>
        <v>3.681712962962963E-2</v>
      </c>
    </row>
    <row r="19" spans="1:15" x14ac:dyDescent="0.25">
      <c r="A19" s="5">
        <v>17</v>
      </c>
      <c r="B19" s="5">
        <f t="shared" si="0"/>
        <v>10</v>
      </c>
      <c r="C19" s="6" t="str">
        <f t="shared" si="1"/>
        <v>Steel City Striders 'B'</v>
      </c>
      <c r="D19" s="7" t="str">
        <f t="shared" si="2"/>
        <v>M35-39</v>
      </c>
      <c r="E19" s="7">
        <f>COUNTIF(D$3:D19,"="&amp;D19)</f>
        <v>4</v>
      </c>
      <c r="F19" s="6" t="str">
        <f t="shared" si="3"/>
        <v>Joel Kesterton</v>
      </c>
      <c r="G19" s="8">
        <f t="shared" si="4"/>
        <v>1.2210648148148148E-2</v>
      </c>
      <c r="H19" s="9">
        <f t="shared" si="5"/>
        <v>21</v>
      </c>
      <c r="I19" s="6" t="str">
        <f t="shared" si="6"/>
        <v>James Broomhead</v>
      </c>
      <c r="J19" s="8">
        <f t="shared" si="11"/>
        <v>1.2245370370370372E-2</v>
      </c>
      <c r="K19" s="8">
        <f t="shared" si="7"/>
        <v>2.4456018518518519E-2</v>
      </c>
      <c r="L19" s="9">
        <f t="shared" si="8"/>
        <v>18</v>
      </c>
      <c r="M19" s="6" t="str">
        <f t="shared" si="9"/>
        <v>Simon Ross</v>
      </c>
      <c r="N19" s="8">
        <f t="shared" si="12"/>
        <v>1.2372685185185184E-2</v>
      </c>
      <c r="O19" s="8">
        <f t="shared" si="10"/>
        <v>3.6828703703703704E-2</v>
      </c>
    </row>
    <row r="20" spans="1:15" x14ac:dyDescent="0.25">
      <c r="A20" s="5">
        <v>18</v>
      </c>
      <c r="B20" s="5">
        <f t="shared" si="0"/>
        <v>113</v>
      </c>
      <c r="C20" s="6" t="str">
        <f t="shared" si="1"/>
        <v>City Of York 'A'</v>
      </c>
      <c r="D20" s="7" t="str">
        <f t="shared" si="2"/>
        <v>M50-59</v>
      </c>
      <c r="E20" s="7">
        <f>COUNTIF(D$3:D20,"="&amp;D20)</f>
        <v>4</v>
      </c>
      <c r="F20" s="6" t="str">
        <f t="shared" si="3"/>
        <v>Don Mcmillan</v>
      </c>
      <c r="G20" s="8">
        <f t="shared" si="4"/>
        <v>1.1400462962962963E-2</v>
      </c>
      <c r="H20" s="9">
        <f t="shared" si="5"/>
        <v>10</v>
      </c>
      <c r="I20" s="6" t="str">
        <f t="shared" si="6"/>
        <v>Peter Hanson</v>
      </c>
      <c r="J20" s="8">
        <f t="shared" si="11"/>
        <v>1.3078703703703703E-2</v>
      </c>
      <c r="K20" s="8">
        <f t="shared" si="7"/>
        <v>2.4479166666666666E-2</v>
      </c>
      <c r="L20" s="9">
        <f t="shared" si="8"/>
        <v>19</v>
      </c>
      <c r="M20" s="6" t="str">
        <f t="shared" si="9"/>
        <v>Andy Normandale</v>
      </c>
      <c r="N20" s="8">
        <f t="shared" si="12"/>
        <v>1.246527777777778E-2</v>
      </c>
      <c r="O20" s="8">
        <f t="shared" si="10"/>
        <v>3.6944444444444446E-2</v>
      </c>
    </row>
    <row r="21" spans="1:15" x14ac:dyDescent="0.25">
      <c r="A21" s="5">
        <v>19</v>
      </c>
      <c r="B21" s="5">
        <f t="shared" si="0"/>
        <v>146</v>
      </c>
      <c r="C21" s="6" t="str">
        <f t="shared" si="1"/>
        <v>East Hull H 'A'</v>
      </c>
      <c r="D21" s="7" t="str">
        <f t="shared" si="2"/>
        <v>M40-49</v>
      </c>
      <c r="E21" s="7">
        <f>COUNTIF(D$3:D21,"="&amp;D21)</f>
        <v>10</v>
      </c>
      <c r="F21" s="6" t="str">
        <f t="shared" si="3"/>
        <v>Paul Nippress</v>
      </c>
      <c r="G21" s="8">
        <f t="shared" si="4"/>
        <v>1.292824074074074E-2</v>
      </c>
      <c r="H21" s="9">
        <f t="shared" si="5"/>
        <v>34</v>
      </c>
      <c r="I21" s="6" t="str">
        <f t="shared" si="6"/>
        <v>Paul Wray</v>
      </c>
      <c r="J21" s="8">
        <f t="shared" si="11"/>
        <v>1.1875E-2</v>
      </c>
      <c r="K21" s="8">
        <f t="shared" si="7"/>
        <v>2.480324074074074E-2</v>
      </c>
      <c r="L21" s="9">
        <f t="shared" si="8"/>
        <v>23</v>
      </c>
      <c r="M21" s="6" t="str">
        <f t="shared" si="9"/>
        <v>Tim Groves</v>
      </c>
      <c r="N21" s="8">
        <f t="shared" si="12"/>
        <v>1.2372685185185184E-2</v>
      </c>
      <c r="O21" s="8">
        <f t="shared" si="10"/>
        <v>3.7175925925925925E-2</v>
      </c>
    </row>
    <row r="22" spans="1:15" x14ac:dyDescent="0.25">
      <c r="A22" s="5">
        <v>20</v>
      </c>
      <c r="B22" s="5">
        <f t="shared" si="0"/>
        <v>64</v>
      </c>
      <c r="C22" s="6" t="str">
        <f t="shared" si="1"/>
        <v>Baildon Runners 'B'</v>
      </c>
      <c r="D22" s="7" t="str">
        <f t="shared" si="2"/>
        <v>M35-39</v>
      </c>
      <c r="E22" s="7">
        <f>COUNTIF(D$3:D22,"="&amp;D22)</f>
        <v>5</v>
      </c>
      <c r="F22" s="6" t="str">
        <f t="shared" si="3"/>
        <v>Steve Hargreaves</v>
      </c>
      <c r="G22" s="8">
        <f t="shared" si="4"/>
        <v>1.2650462962962962E-2</v>
      </c>
      <c r="H22" s="9">
        <f t="shared" si="5"/>
        <v>30</v>
      </c>
      <c r="I22" s="6" t="str">
        <f t="shared" si="6"/>
        <v>Lee Kaznowski</v>
      </c>
      <c r="J22" s="8">
        <f t="shared" si="11"/>
        <v>1.1620370370370369E-2</v>
      </c>
      <c r="K22" s="8">
        <f t="shared" si="7"/>
        <v>2.4270833333333332E-2</v>
      </c>
      <c r="L22" s="9">
        <f t="shared" si="8"/>
        <v>17</v>
      </c>
      <c r="M22" s="6" t="str">
        <f t="shared" si="9"/>
        <v>Jamie Nicklin</v>
      </c>
      <c r="N22" s="8">
        <f t="shared" si="12"/>
        <v>1.2997685185185189E-2</v>
      </c>
      <c r="O22" s="8">
        <f t="shared" si="10"/>
        <v>3.726851851851852E-2</v>
      </c>
    </row>
    <row r="23" spans="1:15" x14ac:dyDescent="0.25">
      <c r="A23" s="5">
        <v>21</v>
      </c>
      <c r="B23" s="5">
        <f t="shared" si="0"/>
        <v>83</v>
      </c>
      <c r="C23" s="6" t="str">
        <f t="shared" si="1"/>
        <v>Penistone Fr 'A'</v>
      </c>
      <c r="D23" s="7" t="str">
        <f t="shared" si="2"/>
        <v>M50-59</v>
      </c>
      <c r="E23" s="7">
        <f>COUNTIF(D$3:D23,"="&amp;D23)</f>
        <v>5</v>
      </c>
      <c r="F23" s="6" t="str">
        <f t="shared" si="3"/>
        <v>Andrew Pearson</v>
      </c>
      <c r="G23" s="8">
        <f t="shared" si="4"/>
        <v>1.1759259259259259E-2</v>
      </c>
      <c r="H23" s="9">
        <f t="shared" si="5"/>
        <v>15</v>
      </c>
      <c r="I23" s="6" t="str">
        <f t="shared" si="6"/>
        <v>Darren Mansell</v>
      </c>
      <c r="J23" s="10">
        <f t="shared" si="11"/>
        <v>1.3043981481481481E-2</v>
      </c>
      <c r="K23" s="8">
        <f t="shared" si="7"/>
        <v>2.480324074074074E-2</v>
      </c>
      <c r="L23" s="9">
        <f t="shared" si="8"/>
        <v>22</v>
      </c>
      <c r="M23" s="6" t="str">
        <f t="shared" si="9"/>
        <v>John Lawcock</v>
      </c>
      <c r="N23" s="10">
        <f t="shared" si="12"/>
        <v>1.2754629629629626E-2</v>
      </c>
      <c r="O23" s="8">
        <f t="shared" si="10"/>
        <v>3.7557870370370366E-2</v>
      </c>
    </row>
    <row r="24" spans="1:15" x14ac:dyDescent="0.25">
      <c r="A24" s="5">
        <v>22</v>
      </c>
      <c r="B24" s="5">
        <f t="shared" si="0"/>
        <v>46</v>
      </c>
      <c r="C24" s="6" t="str">
        <f t="shared" si="1"/>
        <v>Bingley Harriers 'A'</v>
      </c>
      <c r="D24" s="7" t="str">
        <f t="shared" si="2"/>
        <v>F45-54</v>
      </c>
      <c r="E24" s="7">
        <f>COUNTIF(D$3:D24,"="&amp;D24)</f>
        <v>1</v>
      </c>
      <c r="F24" s="6" t="str">
        <f t="shared" si="3"/>
        <v>Sue Cordingly</v>
      </c>
      <c r="G24" s="8">
        <f t="shared" si="4"/>
        <v>1.2962962962962963E-2</v>
      </c>
      <c r="H24" s="9">
        <f t="shared" si="5"/>
        <v>35</v>
      </c>
      <c r="I24" s="6" t="str">
        <f t="shared" si="6"/>
        <v>Lesley Watson</v>
      </c>
      <c r="J24" s="8">
        <f t="shared" si="11"/>
        <v>1.1863425925925928E-2</v>
      </c>
      <c r="K24" s="8">
        <f t="shared" si="7"/>
        <v>2.4826388888888891E-2</v>
      </c>
      <c r="L24" s="9">
        <f t="shared" si="8"/>
        <v>24</v>
      </c>
      <c r="M24" s="6" t="str">
        <f t="shared" si="9"/>
        <v>Ruth Thackery</v>
      </c>
      <c r="N24" s="8">
        <f t="shared" si="12"/>
        <v>1.2777777777777777E-2</v>
      </c>
      <c r="O24" s="8">
        <f t="shared" si="10"/>
        <v>3.7604166666666668E-2</v>
      </c>
    </row>
    <row r="25" spans="1:15" x14ac:dyDescent="0.25">
      <c r="A25" s="5">
        <v>23</v>
      </c>
      <c r="B25" s="5">
        <f t="shared" si="0"/>
        <v>36</v>
      </c>
      <c r="C25" s="6" t="str">
        <f t="shared" si="1"/>
        <v>Knavesmire Ac 'A'</v>
      </c>
      <c r="D25" s="7" t="str">
        <f t="shared" si="2"/>
        <v>M35-39</v>
      </c>
      <c r="E25" s="7">
        <f>COUNTIF(D$3:D25,"="&amp;D25)</f>
        <v>6</v>
      </c>
      <c r="F25" s="6" t="str">
        <f t="shared" si="3"/>
        <v>Rory Henderson</v>
      </c>
      <c r="G25" s="8">
        <f t="shared" si="4"/>
        <v>1.2465277777777777E-2</v>
      </c>
      <c r="H25" s="9">
        <f t="shared" si="5"/>
        <v>26</v>
      </c>
      <c r="I25" s="6" t="str">
        <f t="shared" si="6"/>
        <v>Gordon Walmsley</v>
      </c>
      <c r="J25" s="8">
        <f t="shared" si="11"/>
        <v>1.2037037037037037E-2</v>
      </c>
      <c r="K25" s="8">
        <f t="shared" si="7"/>
        <v>2.4502314814814814E-2</v>
      </c>
      <c r="L25" s="9">
        <f t="shared" si="8"/>
        <v>20</v>
      </c>
      <c r="M25" s="6" t="str">
        <f t="shared" si="9"/>
        <v>Chris Lancaster</v>
      </c>
      <c r="N25" s="8">
        <f t="shared" si="12"/>
        <v>1.3321759259259259E-2</v>
      </c>
      <c r="O25" s="8">
        <f t="shared" si="10"/>
        <v>3.7824074074074072E-2</v>
      </c>
    </row>
    <row r="26" spans="1:15" x14ac:dyDescent="0.25">
      <c r="A26" s="5">
        <v>24</v>
      </c>
      <c r="B26" s="5">
        <f t="shared" si="0"/>
        <v>14</v>
      </c>
      <c r="C26" s="6" t="str">
        <f t="shared" si="1"/>
        <v>Steel City Striders 'A'</v>
      </c>
      <c r="D26" s="7" t="str">
        <f t="shared" si="2"/>
        <v>F35-44</v>
      </c>
      <c r="E26" s="7">
        <f>COUNTIF(D$3:D26,"="&amp;D26)</f>
        <v>2</v>
      </c>
      <c r="F26" s="6" t="str">
        <f t="shared" si="3"/>
        <v>Caroline Brock</v>
      </c>
      <c r="G26" s="8">
        <f t="shared" si="4"/>
        <v>1.1875E-2</v>
      </c>
      <c r="H26" s="9">
        <f t="shared" si="5"/>
        <v>19</v>
      </c>
      <c r="I26" s="6" t="str">
        <f t="shared" si="6"/>
        <v>Vicky Barradell</v>
      </c>
      <c r="J26" s="8">
        <f t="shared" si="11"/>
        <v>1.3680555555555553E-2</v>
      </c>
      <c r="K26" s="8">
        <f t="shared" si="7"/>
        <v>2.5555555555555554E-2</v>
      </c>
      <c r="L26" s="9">
        <f t="shared" si="8"/>
        <v>26</v>
      </c>
      <c r="M26" s="6" t="str">
        <f t="shared" si="9"/>
        <v>Charlie Narozanska</v>
      </c>
      <c r="N26" s="8">
        <f t="shared" si="12"/>
        <v>1.2407407407407409E-2</v>
      </c>
      <c r="O26" s="8">
        <f t="shared" si="10"/>
        <v>3.7962962962962962E-2</v>
      </c>
    </row>
    <row r="27" spans="1:15" x14ac:dyDescent="0.25">
      <c r="A27" s="5">
        <v>25</v>
      </c>
      <c r="B27" s="5">
        <f t="shared" si="0"/>
        <v>49</v>
      </c>
      <c r="C27" s="6" t="str">
        <f t="shared" si="1"/>
        <v>Loftus &amp; Whitby 'A'</v>
      </c>
      <c r="D27" s="7" t="str">
        <f t="shared" si="2"/>
        <v>M50-59</v>
      </c>
      <c r="E27" s="7">
        <f>COUNTIF(D$3:D27,"="&amp;D27)</f>
        <v>6</v>
      </c>
      <c r="F27" s="6" t="str">
        <f t="shared" si="3"/>
        <v>Paul Smith</v>
      </c>
      <c r="G27" s="8">
        <f t="shared" si="4"/>
        <v>1.3842592592592592E-2</v>
      </c>
      <c r="H27" s="9">
        <f t="shared" si="5"/>
        <v>48</v>
      </c>
      <c r="I27" s="6" t="str">
        <f t="shared" si="6"/>
        <v>Dave Parkin</v>
      </c>
      <c r="J27" s="10">
        <f t="shared" si="11"/>
        <v>1.2152777777777781E-2</v>
      </c>
      <c r="K27" s="10">
        <f t="shared" si="7"/>
        <v>2.5995370370370374E-2</v>
      </c>
      <c r="L27" s="9">
        <f t="shared" si="8"/>
        <v>31</v>
      </c>
      <c r="M27" s="6" t="str">
        <f t="shared" si="9"/>
        <v>Rob Williamson</v>
      </c>
      <c r="N27" s="10">
        <f t="shared" si="12"/>
        <v>1.2152777777777773E-2</v>
      </c>
      <c r="O27" s="8">
        <f t="shared" si="10"/>
        <v>3.8148148148148146E-2</v>
      </c>
    </row>
    <row r="28" spans="1:15" x14ac:dyDescent="0.25">
      <c r="A28" s="5">
        <v>26</v>
      </c>
      <c r="B28" s="5">
        <f t="shared" si="0"/>
        <v>12</v>
      </c>
      <c r="C28" s="6" t="str">
        <f t="shared" si="1"/>
        <v>Steel City Striders 'A'</v>
      </c>
      <c r="D28" s="7" t="str">
        <f t="shared" si="2"/>
        <v>M50-59</v>
      </c>
      <c r="E28" s="7">
        <f>COUNTIF(D$3:D28,"="&amp;D28)</f>
        <v>7</v>
      </c>
      <c r="F28" s="6" t="str">
        <f t="shared" si="3"/>
        <v>Jonathan Legon</v>
      </c>
      <c r="G28" s="8">
        <f t="shared" si="4"/>
        <v>1.298611111111111E-2</v>
      </c>
      <c r="H28" s="9">
        <f t="shared" si="5"/>
        <v>37</v>
      </c>
      <c r="I28" s="6" t="str">
        <f t="shared" si="6"/>
        <v>David Bocking</v>
      </c>
      <c r="J28" s="8">
        <f t="shared" si="11"/>
        <v>1.3090277777777782E-2</v>
      </c>
      <c r="K28" s="8">
        <f t="shared" si="7"/>
        <v>2.6076388888888892E-2</v>
      </c>
      <c r="L28" s="9">
        <f t="shared" si="8"/>
        <v>32</v>
      </c>
      <c r="M28" s="6" t="str">
        <f t="shared" si="9"/>
        <v>Nick Booker</v>
      </c>
      <c r="N28" s="8">
        <f t="shared" si="12"/>
        <v>1.2164351851851843E-2</v>
      </c>
      <c r="O28" s="8">
        <f t="shared" si="10"/>
        <v>3.8240740740740735E-2</v>
      </c>
    </row>
    <row r="29" spans="1:15" x14ac:dyDescent="0.25">
      <c r="A29" s="5">
        <v>27</v>
      </c>
      <c r="B29" s="5">
        <f t="shared" ref="B29:B31" si="13">VLOOKUP(A29,Team_seq,2,FALSE)</f>
        <v>103</v>
      </c>
      <c r="C29" s="6" t="str">
        <f t="shared" si="1"/>
        <v>York Acorn 'A'</v>
      </c>
      <c r="D29" s="7" t="str">
        <f t="shared" si="2"/>
        <v>M60-69</v>
      </c>
      <c r="E29" s="7">
        <f>COUNTIF(D$3:D29,"="&amp;D29)</f>
        <v>1</v>
      </c>
      <c r="F29" s="6" t="str">
        <f t="shared" si="3"/>
        <v>David Lancaster</v>
      </c>
      <c r="G29" s="8">
        <f t="shared" si="4"/>
        <v>1.2824074074074073E-2</v>
      </c>
      <c r="H29" s="9">
        <f t="shared" si="5"/>
        <v>31</v>
      </c>
      <c r="I29" s="6" t="str">
        <f t="shared" si="6"/>
        <v>David Muckersiee</v>
      </c>
      <c r="J29" s="8">
        <f t="shared" si="11"/>
        <v>1.284722222222222E-2</v>
      </c>
      <c r="K29" s="8">
        <f t="shared" si="7"/>
        <v>2.5671296296296293E-2</v>
      </c>
      <c r="L29" s="9">
        <f t="shared" si="8"/>
        <v>28</v>
      </c>
      <c r="M29" s="6" t="str">
        <f t="shared" si="9"/>
        <v>Stephen Boynton</v>
      </c>
      <c r="N29" s="8">
        <f t="shared" si="12"/>
        <v>1.2615740740740743E-2</v>
      </c>
      <c r="O29" s="8">
        <f t="shared" si="10"/>
        <v>3.8287037037037036E-2</v>
      </c>
    </row>
    <row r="30" spans="1:15" x14ac:dyDescent="0.25">
      <c r="A30" s="5">
        <v>28</v>
      </c>
      <c r="B30" s="5">
        <f t="shared" si="13"/>
        <v>66</v>
      </c>
      <c r="C30" s="6" t="str">
        <f t="shared" si="1"/>
        <v>Baildon Runners 'A'</v>
      </c>
      <c r="D30" s="7" t="str">
        <f t="shared" si="2"/>
        <v>M40-49</v>
      </c>
      <c r="E30" s="7">
        <f>COUNTIF(D$3:D30,"="&amp;D30)</f>
        <v>11</v>
      </c>
      <c r="F30" s="6" t="str">
        <f t="shared" si="3"/>
        <v>Ben Warson</v>
      </c>
      <c r="G30" s="8">
        <f t="shared" si="4"/>
        <v>1.1990740740740741E-2</v>
      </c>
      <c r="H30" s="9">
        <f t="shared" si="5"/>
        <v>20</v>
      </c>
      <c r="I30" s="6" t="str">
        <f t="shared" si="6"/>
        <v>Edward East</v>
      </c>
      <c r="J30" s="8">
        <f t="shared" si="11"/>
        <v>1.3680555555555552E-2</v>
      </c>
      <c r="K30" s="8">
        <f t="shared" si="7"/>
        <v>2.5671296296296293E-2</v>
      </c>
      <c r="L30" s="9">
        <f t="shared" si="8"/>
        <v>27</v>
      </c>
      <c r="M30" s="6" t="str">
        <f t="shared" si="9"/>
        <v>Stephen Wolstenholme</v>
      </c>
      <c r="N30" s="8">
        <f t="shared" si="12"/>
        <v>1.2685185185185185E-2</v>
      </c>
      <c r="O30" s="8">
        <f t="shared" si="10"/>
        <v>3.8356481481481478E-2</v>
      </c>
    </row>
    <row r="31" spans="1:15" x14ac:dyDescent="0.25">
      <c r="A31" s="5">
        <v>29</v>
      </c>
      <c r="B31" s="5">
        <f t="shared" si="13"/>
        <v>32</v>
      </c>
      <c r="C31" s="6" t="str">
        <f t="shared" si="1"/>
        <v>Wakefield Dist. H. 'A'</v>
      </c>
      <c r="D31" s="7" t="str">
        <f t="shared" si="2"/>
        <v>M50-59</v>
      </c>
      <c r="E31" s="7">
        <f>COUNTIF(D$3:D31,"="&amp;D31)</f>
        <v>8</v>
      </c>
      <c r="F31" s="6" t="str">
        <f t="shared" si="3"/>
        <v>Phil Ambler</v>
      </c>
      <c r="G31" s="8">
        <f t="shared" si="4"/>
        <v>1.2453703703703703E-2</v>
      </c>
      <c r="H31" s="9">
        <f t="shared" si="5"/>
        <v>25</v>
      </c>
      <c r="I31" s="6" t="str">
        <f t="shared" si="6"/>
        <v>Mark Whitehouse</v>
      </c>
      <c r="J31" s="8">
        <f t="shared" si="11"/>
        <v>1.3263888888888891E-2</v>
      </c>
      <c r="K31" s="8">
        <f t="shared" si="7"/>
        <v>2.5717592592592594E-2</v>
      </c>
      <c r="L31" s="9">
        <f t="shared" si="8"/>
        <v>29</v>
      </c>
      <c r="M31" s="6" t="str">
        <f t="shared" si="9"/>
        <v>Ian Shipley</v>
      </c>
      <c r="N31" s="8">
        <f t="shared" si="12"/>
        <v>1.2962962962962957E-2</v>
      </c>
      <c r="O31" s="8">
        <f t="shared" si="10"/>
        <v>3.8680555555555551E-2</v>
      </c>
    </row>
    <row r="32" spans="1:15" x14ac:dyDescent="0.25">
      <c r="A32" s="5">
        <v>30</v>
      </c>
      <c r="B32" s="5">
        <f t="shared" ref="B32:B79" si="14">VLOOKUP(A32,Team_seq,2,FALSE)</f>
        <v>65</v>
      </c>
      <c r="C32" s="6" t="str">
        <f t="shared" si="1"/>
        <v>Baildon Runners 'C'</v>
      </c>
      <c r="D32" s="7" t="str">
        <f t="shared" si="2"/>
        <v>M35-39</v>
      </c>
      <c r="E32" s="7">
        <f>COUNTIF(D$3:D32,"="&amp;D32)</f>
        <v>7</v>
      </c>
      <c r="F32" s="6" t="str">
        <f t="shared" si="3"/>
        <v>Matt Adams</v>
      </c>
      <c r="G32" s="8">
        <f t="shared" si="4"/>
        <v>1.2858796296296295E-2</v>
      </c>
      <c r="H32" s="9">
        <f t="shared" si="5"/>
        <v>32</v>
      </c>
      <c r="I32" s="6" t="str">
        <f t="shared" si="6"/>
        <v>Joe Percival</v>
      </c>
      <c r="J32" s="8">
        <f t="shared" si="11"/>
        <v>1.3472222222222226E-2</v>
      </c>
      <c r="K32" s="8">
        <f t="shared" si="7"/>
        <v>2.6331018518518521E-2</v>
      </c>
      <c r="L32" s="9">
        <f t="shared" si="8"/>
        <v>34</v>
      </c>
      <c r="M32" s="6" t="str">
        <f t="shared" si="9"/>
        <v>James Wright</v>
      </c>
      <c r="N32" s="8">
        <f t="shared" si="12"/>
        <v>1.2546296296296288E-2</v>
      </c>
      <c r="O32" s="8">
        <f t="shared" si="10"/>
        <v>3.8877314814814809E-2</v>
      </c>
    </row>
    <row r="33" spans="1:15" x14ac:dyDescent="0.25">
      <c r="A33" s="5">
        <v>31</v>
      </c>
      <c r="B33" s="5">
        <f t="shared" si="14"/>
        <v>18</v>
      </c>
      <c r="C33" s="6" t="str">
        <f t="shared" si="1"/>
        <v>City Of Hull Ac 'A'</v>
      </c>
      <c r="D33" s="7" t="str">
        <f t="shared" si="2"/>
        <v>M40-49</v>
      </c>
      <c r="E33" s="7">
        <f>COUNTIF(D$3:D33,"="&amp;D33)</f>
        <v>12</v>
      </c>
      <c r="F33" s="6" t="str">
        <f t="shared" si="3"/>
        <v>Andrew Lawty</v>
      </c>
      <c r="G33" s="8">
        <f t="shared" si="4"/>
        <v>1.1782407407407408E-2</v>
      </c>
      <c r="H33" s="9">
        <f t="shared" si="5"/>
        <v>17</v>
      </c>
      <c r="I33" s="6" t="str">
        <f t="shared" si="6"/>
        <v>Richard Watts</v>
      </c>
      <c r="J33" s="8">
        <f t="shared" si="11"/>
        <v>1.4363425925925929E-2</v>
      </c>
      <c r="K33" s="8">
        <f t="shared" si="7"/>
        <v>2.6145833333333337E-2</v>
      </c>
      <c r="L33" s="9">
        <f t="shared" si="8"/>
        <v>33</v>
      </c>
      <c r="M33" s="6" t="str">
        <f t="shared" si="9"/>
        <v>Andy Guymer</v>
      </c>
      <c r="N33" s="8">
        <f t="shared" si="12"/>
        <v>1.3368055555555553E-2</v>
      </c>
      <c r="O33" s="8">
        <f t="shared" si="10"/>
        <v>3.951388888888889E-2</v>
      </c>
    </row>
    <row r="34" spans="1:15" x14ac:dyDescent="0.25">
      <c r="A34" s="5">
        <v>32</v>
      </c>
      <c r="B34" s="5">
        <f t="shared" si="14"/>
        <v>48</v>
      </c>
      <c r="C34" s="6" t="str">
        <f t="shared" si="1"/>
        <v>Loftus &amp; Whitby 'A'</v>
      </c>
      <c r="D34" s="7" t="str">
        <f t="shared" si="2"/>
        <v>M40-49</v>
      </c>
      <c r="E34" s="7">
        <f>COUNTIF(D$3:D34,"="&amp;D34)</f>
        <v>13</v>
      </c>
      <c r="F34" s="6" t="str">
        <f t="shared" si="3"/>
        <v>Tom Herbert</v>
      </c>
      <c r="G34" s="8">
        <f t="shared" si="4"/>
        <v>1.230324074074074E-2</v>
      </c>
      <c r="H34" s="9">
        <f t="shared" si="5"/>
        <v>23</v>
      </c>
      <c r="I34" s="6" t="str">
        <f t="shared" si="6"/>
        <v>Chris Foster</v>
      </c>
      <c r="J34" s="8">
        <f t="shared" si="11"/>
        <v>1.3032407407407406E-2</v>
      </c>
      <c r="K34" s="8">
        <f t="shared" si="7"/>
        <v>2.5335648148148145E-2</v>
      </c>
      <c r="L34" s="9">
        <f t="shared" si="8"/>
        <v>25</v>
      </c>
      <c r="M34" s="6" t="str">
        <f t="shared" si="9"/>
        <v>Chris Dugdale</v>
      </c>
      <c r="N34" s="8">
        <f t="shared" si="12"/>
        <v>1.4282407407407407E-2</v>
      </c>
      <c r="O34" s="8">
        <f t="shared" si="10"/>
        <v>3.9618055555555552E-2</v>
      </c>
    </row>
    <row r="35" spans="1:15" x14ac:dyDescent="0.25">
      <c r="A35" s="5">
        <v>33</v>
      </c>
      <c r="B35" s="5">
        <f t="shared" si="14"/>
        <v>28</v>
      </c>
      <c r="C35" s="6" t="str">
        <f t="shared" ref="C35:C66" si="15">PROPER(VLOOKUP($B35,TeamNames,2,FALSE))</f>
        <v>Barnsley Ac 'A'</v>
      </c>
      <c r="D35" s="7" t="str">
        <f t="shared" ref="D35:D66" si="16">PROPER(VLOOKUP($B35,TeamNames,3,FALSE))</f>
        <v>M60-69</v>
      </c>
      <c r="E35" s="7">
        <f>COUNTIF(D$3:D35,"="&amp;D35)</f>
        <v>2</v>
      </c>
      <c r="F35" s="6" t="str">
        <f t="shared" ref="F35:F66" si="17">TRIM(PROPER(VLOOKUP($B35&amp;"A",TeamIndividuals,2,FALSE)))</f>
        <v>Mick Casey</v>
      </c>
      <c r="G35" s="8">
        <f t="shared" ref="G35:G66" si="18">VLOOKUP($B35&amp;"A",Times,2,FALSE)</f>
        <v>1.2962962962962963E-2</v>
      </c>
      <c r="H35" s="9">
        <f t="shared" ref="H35:H66" si="19">VLOOKUP($B35&amp;"A",Times,3,FALSE)</f>
        <v>36</v>
      </c>
      <c r="I35" s="6" t="str">
        <f t="shared" ref="I35:I66" si="20">TRIM(PROPER(VLOOKUP($B35&amp;"B",TeamIndividuals,2,FALSE)))</f>
        <v>Kevin Manley</v>
      </c>
      <c r="J35" s="8">
        <f t="shared" si="11"/>
        <v>1.4641203703703707E-2</v>
      </c>
      <c r="K35" s="8">
        <f t="shared" ref="K35:K66" si="21">VLOOKUP($B35&amp;"B",Times,2,FALSE)</f>
        <v>2.7604166666666669E-2</v>
      </c>
      <c r="L35" s="9">
        <f t="shared" ref="L35:L66" si="22">VLOOKUP($B35&amp;"B",Times,3,FALSE)</f>
        <v>41</v>
      </c>
      <c r="M35" s="6" t="str">
        <f t="shared" ref="M35:M66" si="23">TRIM(PROPER(VLOOKUP($B35&amp;"c",TeamIndividuals,2,FALSE)))</f>
        <v>David Brooksbank</v>
      </c>
      <c r="N35" s="8">
        <f t="shared" si="12"/>
        <v>1.2025462962962957E-2</v>
      </c>
      <c r="O35" s="8">
        <f t="shared" ref="O35:O66" si="24">VLOOKUP($B35&amp;"C",Times,2,FALSE)</f>
        <v>3.9629629629629626E-2</v>
      </c>
    </row>
    <row r="36" spans="1:15" x14ac:dyDescent="0.25">
      <c r="A36" s="5">
        <v>34</v>
      </c>
      <c r="B36" s="5">
        <f t="shared" si="14"/>
        <v>6</v>
      </c>
      <c r="C36" s="6" t="str">
        <f t="shared" si="15"/>
        <v>Valley Striders 'A'</v>
      </c>
      <c r="D36" s="7" t="str">
        <f t="shared" si="16"/>
        <v>F35-44</v>
      </c>
      <c r="E36" s="7">
        <f>COUNTIF(D$3:D36,"="&amp;D36)</f>
        <v>3</v>
      </c>
      <c r="F36" s="6" t="str">
        <f t="shared" si="17"/>
        <v>Hannah Corne</v>
      </c>
      <c r="G36" s="8">
        <f t="shared" si="18"/>
        <v>1.3738425925925926E-2</v>
      </c>
      <c r="H36" s="9">
        <f t="shared" si="19"/>
        <v>45</v>
      </c>
      <c r="I36" s="6" t="str">
        <f t="shared" si="20"/>
        <v>Chloe Hudson</v>
      </c>
      <c r="J36" s="8">
        <f t="shared" si="11"/>
        <v>1.3645833333333334E-2</v>
      </c>
      <c r="K36" s="8">
        <f t="shared" si="21"/>
        <v>2.7384259259259261E-2</v>
      </c>
      <c r="L36" s="9">
        <f t="shared" si="22"/>
        <v>40</v>
      </c>
      <c r="M36" s="6" t="str">
        <f t="shared" si="23"/>
        <v>Myra Jones</v>
      </c>
      <c r="N36" s="8">
        <f t="shared" si="12"/>
        <v>1.2256944444444438E-2</v>
      </c>
      <c r="O36" s="8">
        <f t="shared" si="24"/>
        <v>3.9641203703703699E-2</v>
      </c>
    </row>
    <row r="37" spans="1:15" x14ac:dyDescent="0.25">
      <c r="A37" s="5">
        <v>35</v>
      </c>
      <c r="B37" s="5">
        <f t="shared" si="14"/>
        <v>20</v>
      </c>
      <c r="C37" s="6" t="str">
        <f t="shared" si="15"/>
        <v>City Of Hull Ac 'A'</v>
      </c>
      <c r="D37" s="7" t="str">
        <f t="shared" si="16"/>
        <v>M60-69</v>
      </c>
      <c r="E37" s="7">
        <f>COUNTIF(D$3:D37,"="&amp;D37)</f>
        <v>3</v>
      </c>
      <c r="F37" s="6" t="str">
        <f t="shared" si="17"/>
        <v>Jim Able</v>
      </c>
      <c r="G37" s="8">
        <f t="shared" si="18"/>
        <v>1.3599537037037037E-2</v>
      </c>
      <c r="H37" s="9">
        <f t="shared" si="19"/>
        <v>44</v>
      </c>
      <c r="I37" s="6" t="str">
        <f t="shared" si="20"/>
        <v>John Smith</v>
      </c>
      <c r="J37" s="8">
        <f t="shared" si="11"/>
        <v>1.3634259259259261E-2</v>
      </c>
      <c r="K37" s="8">
        <f t="shared" si="21"/>
        <v>2.7233796296296298E-2</v>
      </c>
      <c r="L37" s="9">
        <f t="shared" si="22"/>
        <v>39</v>
      </c>
      <c r="M37" s="6" t="str">
        <f t="shared" si="23"/>
        <v>Paul Cartwright</v>
      </c>
      <c r="N37" s="8">
        <f t="shared" si="12"/>
        <v>1.2453703703703703E-2</v>
      </c>
      <c r="O37" s="8">
        <f t="shared" si="24"/>
        <v>3.9687500000000001E-2</v>
      </c>
    </row>
    <row r="38" spans="1:15" x14ac:dyDescent="0.25">
      <c r="A38" s="5">
        <v>36</v>
      </c>
      <c r="B38" s="5">
        <f t="shared" si="14"/>
        <v>102</v>
      </c>
      <c r="C38" s="6" t="str">
        <f t="shared" si="15"/>
        <v>Knavesmire Ac 'A'</v>
      </c>
      <c r="D38" s="7" t="str">
        <f t="shared" si="16"/>
        <v>M60-69</v>
      </c>
      <c r="E38" s="7">
        <f>COUNTIF(D$3:D38,"="&amp;D38)</f>
        <v>4</v>
      </c>
      <c r="F38" s="6" t="str">
        <f t="shared" si="17"/>
        <v>Barry Atkinson</v>
      </c>
      <c r="G38" s="8">
        <f t="shared" si="18"/>
        <v>1.238425925925926E-2</v>
      </c>
      <c r="H38" s="9">
        <f t="shared" si="19"/>
        <v>24</v>
      </c>
      <c r="I38" s="6" t="str">
        <f t="shared" si="20"/>
        <v>David Dickinson</v>
      </c>
      <c r="J38" s="8">
        <f t="shared" si="11"/>
        <v>1.3518518518518522E-2</v>
      </c>
      <c r="K38" s="8">
        <f t="shared" si="21"/>
        <v>2.5902777777777782E-2</v>
      </c>
      <c r="L38" s="9">
        <f t="shared" si="22"/>
        <v>30</v>
      </c>
      <c r="M38" s="6" t="str">
        <f t="shared" si="23"/>
        <v>Andrew Johnson</v>
      </c>
      <c r="N38" s="8">
        <f t="shared" si="12"/>
        <v>1.381944444444444E-2</v>
      </c>
      <c r="O38" s="8">
        <f t="shared" si="24"/>
        <v>3.9722222222222221E-2</v>
      </c>
    </row>
    <row r="39" spans="1:15" x14ac:dyDescent="0.25">
      <c r="A39" s="5">
        <v>37</v>
      </c>
      <c r="B39" s="5">
        <f t="shared" si="14"/>
        <v>107</v>
      </c>
      <c r="C39" s="6" t="str">
        <f t="shared" si="15"/>
        <v>Sheffield Runners 'B'</v>
      </c>
      <c r="D39" s="7" t="str">
        <f t="shared" si="16"/>
        <v>M40-49</v>
      </c>
      <c r="E39" s="7">
        <f>COUNTIF(D$3:D39,"="&amp;D39)</f>
        <v>14</v>
      </c>
      <c r="F39" s="6" t="str">
        <f t="shared" si="17"/>
        <v>Phil Johnson</v>
      </c>
      <c r="G39" s="10">
        <f t="shared" si="18"/>
        <v>1.3796296296296296E-2</v>
      </c>
      <c r="H39" s="11">
        <f t="shared" si="19"/>
        <v>47</v>
      </c>
      <c r="I39" s="6" t="str">
        <f t="shared" si="20"/>
        <v>Richard Watts</v>
      </c>
      <c r="J39" s="10">
        <f t="shared" si="11"/>
        <v>1.3333333333333336E-2</v>
      </c>
      <c r="K39" s="8">
        <f t="shared" si="21"/>
        <v>2.7129629629629632E-2</v>
      </c>
      <c r="L39" s="9">
        <f t="shared" si="22"/>
        <v>38</v>
      </c>
      <c r="M39" s="6" t="str">
        <f t="shared" si="23"/>
        <v>Chris Heggs</v>
      </c>
      <c r="N39" s="8">
        <f t="shared" si="12"/>
        <v>1.3113425925925921E-2</v>
      </c>
      <c r="O39" s="8">
        <f t="shared" si="24"/>
        <v>4.0243055555555553E-2</v>
      </c>
    </row>
    <row r="40" spans="1:15" x14ac:dyDescent="0.25">
      <c r="A40" s="5">
        <v>38</v>
      </c>
      <c r="B40" s="5">
        <f t="shared" si="14"/>
        <v>50</v>
      </c>
      <c r="C40" s="6" t="str">
        <f t="shared" si="15"/>
        <v>Loftus &amp; Whitby 'B'</v>
      </c>
      <c r="D40" s="7" t="str">
        <f t="shared" si="16"/>
        <v>M50-59</v>
      </c>
      <c r="E40" s="7">
        <f>COUNTIF(D$3:D40,"="&amp;D40)</f>
        <v>9</v>
      </c>
      <c r="F40" s="6" t="str">
        <f t="shared" si="17"/>
        <v>Graham Palmer</v>
      </c>
      <c r="G40" s="8">
        <f t="shared" si="18"/>
        <v>1.3171296296296296E-2</v>
      </c>
      <c r="H40" s="9">
        <f t="shared" si="19"/>
        <v>39</v>
      </c>
      <c r="I40" s="6" t="str">
        <f t="shared" si="20"/>
        <v>Neil Duffield</v>
      </c>
      <c r="J40" s="8">
        <f t="shared" si="11"/>
        <v>1.337962962962963E-2</v>
      </c>
      <c r="K40" s="8">
        <f t="shared" si="21"/>
        <v>2.6550925925925926E-2</v>
      </c>
      <c r="L40" s="9">
        <f t="shared" si="22"/>
        <v>37</v>
      </c>
      <c r="M40" s="6" t="str">
        <f t="shared" si="23"/>
        <v>Gary Beard</v>
      </c>
      <c r="N40" s="8">
        <f t="shared" si="12"/>
        <v>1.4212962962962965E-2</v>
      </c>
      <c r="O40" s="8">
        <f t="shared" si="24"/>
        <v>4.0763888888888891E-2</v>
      </c>
    </row>
    <row r="41" spans="1:15" x14ac:dyDescent="0.25">
      <c r="A41" s="5">
        <v>39</v>
      </c>
      <c r="B41" s="5">
        <f t="shared" si="14"/>
        <v>38</v>
      </c>
      <c r="C41" s="6" t="str">
        <f t="shared" si="15"/>
        <v>Knavesmire Ac 'A'</v>
      </c>
      <c r="D41" s="7" t="str">
        <f t="shared" si="16"/>
        <v>M50-59</v>
      </c>
      <c r="E41" s="7">
        <f>COUNTIF(D$3:D41,"="&amp;D41)</f>
        <v>10</v>
      </c>
      <c r="F41" s="6" t="str">
        <f t="shared" si="17"/>
        <v>Nick Griffin</v>
      </c>
      <c r="G41" s="8">
        <f t="shared" si="18"/>
        <v>1.2546296296296295E-2</v>
      </c>
      <c r="H41" s="9">
        <f t="shared" si="19"/>
        <v>28</v>
      </c>
      <c r="I41" s="6" t="str">
        <f t="shared" si="20"/>
        <v>Neil Strange</v>
      </c>
      <c r="J41" s="8">
        <f t="shared" si="11"/>
        <v>1.3981481481481484E-2</v>
      </c>
      <c r="K41" s="8">
        <f t="shared" si="21"/>
        <v>2.6527777777777779E-2</v>
      </c>
      <c r="L41" s="9">
        <f t="shared" si="22"/>
        <v>36</v>
      </c>
      <c r="M41" s="6" t="str">
        <f t="shared" si="23"/>
        <v>Matthew Page</v>
      </c>
      <c r="N41" s="8">
        <f t="shared" si="12"/>
        <v>1.4375000000000002E-2</v>
      </c>
      <c r="O41" s="8">
        <f t="shared" si="24"/>
        <v>4.0902777777777781E-2</v>
      </c>
    </row>
    <row r="42" spans="1:15" x14ac:dyDescent="0.25">
      <c r="A42" s="5">
        <v>40</v>
      </c>
      <c r="B42" s="5">
        <f t="shared" si="14"/>
        <v>81</v>
      </c>
      <c r="C42" s="6" t="str">
        <f t="shared" si="15"/>
        <v>Holmfirth Harriers 'A'</v>
      </c>
      <c r="D42" s="7" t="str">
        <f t="shared" si="16"/>
        <v>M50-59</v>
      </c>
      <c r="E42" s="7">
        <f>COUNTIF(D$3:D42,"="&amp;D42)</f>
        <v>11</v>
      </c>
      <c r="F42" s="6" t="str">
        <f t="shared" si="17"/>
        <v>Gary Graham</v>
      </c>
      <c r="G42" s="8">
        <f t="shared" si="18"/>
        <v>1.2557870370370369E-2</v>
      </c>
      <c r="H42" s="9">
        <f t="shared" si="19"/>
        <v>29</v>
      </c>
      <c r="I42" s="6" t="str">
        <f t="shared" si="20"/>
        <v>John Booth</v>
      </c>
      <c r="J42" s="8">
        <f t="shared" si="11"/>
        <v>1.5185185185185187E-2</v>
      </c>
      <c r="K42" s="8">
        <f t="shared" si="21"/>
        <v>2.7743055555555556E-2</v>
      </c>
      <c r="L42" s="9">
        <f t="shared" si="22"/>
        <v>43</v>
      </c>
      <c r="M42" s="6" t="str">
        <f t="shared" si="23"/>
        <v>Kevin Dessoy</v>
      </c>
      <c r="N42" s="8">
        <f t="shared" si="12"/>
        <v>1.3483796296296299E-2</v>
      </c>
      <c r="O42" s="8">
        <f t="shared" si="24"/>
        <v>4.1226851851851855E-2</v>
      </c>
    </row>
    <row r="43" spans="1:15" x14ac:dyDescent="0.25">
      <c r="A43" s="5">
        <v>41</v>
      </c>
      <c r="B43" s="5">
        <f t="shared" si="14"/>
        <v>2</v>
      </c>
      <c r="C43" s="6" t="str">
        <f t="shared" si="15"/>
        <v>Valley Striders 'A'</v>
      </c>
      <c r="D43" s="7" t="str">
        <f t="shared" si="16"/>
        <v>M60-69</v>
      </c>
      <c r="E43" s="7">
        <f>COUNTIF(D$3:D43,"="&amp;D43)</f>
        <v>5</v>
      </c>
      <c r="F43" s="6" t="str">
        <f t="shared" si="17"/>
        <v>Alan Hutchinson</v>
      </c>
      <c r="G43" s="8">
        <f t="shared" si="18"/>
        <v>1.412037037037037E-2</v>
      </c>
      <c r="H43" s="9">
        <f t="shared" si="19"/>
        <v>57</v>
      </c>
      <c r="I43" s="6" t="str">
        <f t="shared" si="20"/>
        <v>Graham Needham</v>
      </c>
      <c r="J43" s="8">
        <f t="shared" si="11"/>
        <v>1.3715277777777778E-2</v>
      </c>
      <c r="K43" s="8">
        <f t="shared" si="21"/>
        <v>2.7835648148148148E-2</v>
      </c>
      <c r="L43" s="9">
        <f t="shared" si="22"/>
        <v>44</v>
      </c>
      <c r="M43" s="6" t="str">
        <f t="shared" si="23"/>
        <v>Ken Fox</v>
      </c>
      <c r="N43" s="8">
        <f t="shared" si="12"/>
        <v>1.3541666666666671E-2</v>
      </c>
      <c r="O43" s="8">
        <f t="shared" si="24"/>
        <v>4.1377314814814818E-2</v>
      </c>
    </row>
    <row r="44" spans="1:15" x14ac:dyDescent="0.25">
      <c r="A44" s="5">
        <v>42</v>
      </c>
      <c r="B44" s="5">
        <f t="shared" si="14"/>
        <v>15</v>
      </c>
      <c r="C44" s="6" t="str">
        <f t="shared" si="15"/>
        <v>Steel City Striders 'A'</v>
      </c>
      <c r="D44" s="7" t="str">
        <f t="shared" si="16"/>
        <v>F55-64</v>
      </c>
      <c r="E44" s="7">
        <f>COUNTIF(D$3:D44,"="&amp;D44)</f>
        <v>1</v>
      </c>
      <c r="F44" s="6" t="str">
        <f t="shared" si="17"/>
        <v>Mandy Taylor</v>
      </c>
      <c r="G44" s="8">
        <f t="shared" si="18"/>
        <v>1.3969907407407407E-2</v>
      </c>
      <c r="H44" s="9">
        <f t="shared" si="19"/>
        <v>51</v>
      </c>
      <c r="I44" s="6" t="str">
        <f t="shared" si="20"/>
        <v>Nicola Rafferty</v>
      </c>
      <c r="J44" s="8">
        <f t="shared" si="11"/>
        <v>1.3958333333333333E-2</v>
      </c>
      <c r="K44" s="8">
        <f t="shared" si="21"/>
        <v>2.792824074074074E-2</v>
      </c>
      <c r="L44" s="9">
        <f t="shared" si="22"/>
        <v>45</v>
      </c>
      <c r="M44" s="6" t="str">
        <f t="shared" si="23"/>
        <v>Kate Scott</v>
      </c>
      <c r="N44" s="8">
        <f t="shared" si="12"/>
        <v>1.3483796296296299E-2</v>
      </c>
      <c r="O44" s="8">
        <f t="shared" si="24"/>
        <v>4.1412037037037039E-2</v>
      </c>
    </row>
    <row r="45" spans="1:15" x14ac:dyDescent="0.25">
      <c r="A45" s="5">
        <v>43</v>
      </c>
      <c r="B45" s="5">
        <f t="shared" si="14"/>
        <v>27</v>
      </c>
      <c r="C45" s="6" t="str">
        <f t="shared" si="15"/>
        <v>Barnsley Ac 'A'</v>
      </c>
      <c r="D45" s="7" t="str">
        <f t="shared" si="16"/>
        <v>M50-59</v>
      </c>
      <c r="E45" s="7">
        <f>COUNTIF(D$3:D45,"="&amp;D45)</f>
        <v>12</v>
      </c>
      <c r="F45" s="6" t="str">
        <f t="shared" si="17"/>
        <v>Liam Tart</v>
      </c>
      <c r="G45" s="8">
        <f t="shared" si="18"/>
        <v>1.2488425925925925E-2</v>
      </c>
      <c r="H45" s="9">
        <f t="shared" si="19"/>
        <v>27</v>
      </c>
      <c r="I45" s="6" t="str">
        <f t="shared" si="20"/>
        <v>Keith Littlewood</v>
      </c>
      <c r="J45" s="8">
        <f t="shared" si="11"/>
        <v>1.1759259259259259E-2</v>
      </c>
      <c r="K45" s="8">
        <f t="shared" si="21"/>
        <v>2.4247685185185185E-2</v>
      </c>
      <c r="L45" s="9">
        <f t="shared" si="22"/>
        <v>16</v>
      </c>
      <c r="M45" s="6" t="str">
        <f t="shared" si="23"/>
        <v>Raymond Archer</v>
      </c>
      <c r="N45" s="8">
        <f t="shared" si="12"/>
        <v>1.74537037037037E-2</v>
      </c>
      <c r="O45" s="8">
        <f t="shared" si="24"/>
        <v>4.1701388888888885E-2</v>
      </c>
    </row>
    <row r="46" spans="1:15" x14ac:dyDescent="0.25">
      <c r="A46" s="5">
        <v>44</v>
      </c>
      <c r="B46" s="5">
        <f t="shared" si="14"/>
        <v>76</v>
      </c>
      <c r="C46" s="6" t="str">
        <f t="shared" si="15"/>
        <v>Holmfirth Harriers 'A'</v>
      </c>
      <c r="D46" s="7" t="str">
        <f t="shared" si="16"/>
        <v>F35-44</v>
      </c>
      <c r="E46" s="7">
        <f>COUNTIF(D$3:D46,"="&amp;D46)</f>
        <v>4</v>
      </c>
      <c r="F46" s="6" t="str">
        <f t="shared" si="17"/>
        <v>Lucy Verrill</v>
      </c>
      <c r="G46" s="8">
        <f t="shared" si="18"/>
        <v>1.417824074074074E-2</v>
      </c>
      <c r="H46" s="9">
        <f t="shared" si="19"/>
        <v>58</v>
      </c>
      <c r="I46" s="6" t="str">
        <f t="shared" si="20"/>
        <v>Debbie Hall</v>
      </c>
      <c r="J46" s="8">
        <f t="shared" si="11"/>
        <v>1.3773148148148147E-2</v>
      </c>
      <c r="K46" s="8">
        <f t="shared" si="21"/>
        <v>2.7951388888888887E-2</v>
      </c>
      <c r="L46" s="9">
        <f t="shared" si="22"/>
        <v>47</v>
      </c>
      <c r="M46" s="6" t="str">
        <f t="shared" si="23"/>
        <v>Julia Thomas</v>
      </c>
      <c r="N46" s="8">
        <f t="shared" si="12"/>
        <v>1.3865740740740741E-2</v>
      </c>
      <c r="O46" s="8">
        <f t="shared" si="24"/>
        <v>4.1817129629629628E-2</v>
      </c>
    </row>
    <row r="47" spans="1:15" x14ac:dyDescent="0.25">
      <c r="A47" s="5">
        <v>45</v>
      </c>
      <c r="B47" s="5">
        <f t="shared" si="14"/>
        <v>7</v>
      </c>
      <c r="C47" s="6" t="str">
        <f t="shared" si="15"/>
        <v>Valley Striders 'A'</v>
      </c>
      <c r="D47" s="7" t="str">
        <f t="shared" si="16"/>
        <v>F45-54</v>
      </c>
      <c r="E47" s="7">
        <f>COUNTIF(D$3:D47,"="&amp;D47)</f>
        <v>2</v>
      </c>
      <c r="F47" s="6" t="str">
        <f t="shared" si="17"/>
        <v>Amanda Spencer</v>
      </c>
      <c r="G47" s="8">
        <f t="shared" si="18"/>
        <v>1.3530092592592592E-2</v>
      </c>
      <c r="H47" s="9">
        <f t="shared" si="19"/>
        <v>43</v>
      </c>
      <c r="I47" s="6" t="str">
        <f t="shared" si="20"/>
        <v>Rachel Mackie</v>
      </c>
      <c r="J47" s="8">
        <f t="shared" si="11"/>
        <v>1.4398148148148148E-2</v>
      </c>
      <c r="K47" s="8">
        <f t="shared" si="21"/>
        <v>2.792824074074074E-2</v>
      </c>
      <c r="L47" s="9">
        <f t="shared" si="22"/>
        <v>46</v>
      </c>
      <c r="M47" s="6" t="str">
        <f t="shared" si="23"/>
        <v>Liz Adams</v>
      </c>
      <c r="N47" s="8">
        <f t="shared" si="12"/>
        <v>1.3900462962962962E-2</v>
      </c>
      <c r="O47" s="8">
        <f t="shared" si="24"/>
        <v>4.1828703703703701E-2</v>
      </c>
    </row>
    <row r="48" spans="1:15" x14ac:dyDescent="0.25">
      <c r="A48" s="5">
        <v>46</v>
      </c>
      <c r="B48" s="5">
        <f t="shared" si="14"/>
        <v>82</v>
      </c>
      <c r="C48" s="6" t="str">
        <f t="shared" si="15"/>
        <v>Holmfirth Harriers 'A'</v>
      </c>
      <c r="D48" s="7" t="str">
        <f t="shared" si="16"/>
        <v>M60-69</v>
      </c>
      <c r="E48" s="7">
        <f>COUNTIF(D$3:D48,"="&amp;D48)</f>
        <v>6</v>
      </c>
      <c r="F48" s="6" t="str">
        <f t="shared" si="17"/>
        <v>John Ewart</v>
      </c>
      <c r="G48" s="8">
        <f t="shared" si="18"/>
        <v>1.3125E-2</v>
      </c>
      <c r="H48" s="9">
        <f t="shared" si="19"/>
        <v>38</v>
      </c>
      <c r="I48" s="6" t="str">
        <f t="shared" si="20"/>
        <v>Phil Hanson</v>
      </c>
      <c r="J48" s="8">
        <f t="shared" si="11"/>
        <v>1.4930555555555553E-2</v>
      </c>
      <c r="K48" s="8">
        <f t="shared" si="21"/>
        <v>2.8055555555555552E-2</v>
      </c>
      <c r="L48" s="9">
        <f t="shared" si="22"/>
        <v>48</v>
      </c>
      <c r="M48" s="6" t="str">
        <f t="shared" si="23"/>
        <v>Rob Kersey</v>
      </c>
      <c r="N48" s="8">
        <f t="shared" si="12"/>
        <v>1.3912037037037039E-2</v>
      </c>
      <c r="O48" s="8">
        <f t="shared" si="24"/>
        <v>4.1967592592592591E-2</v>
      </c>
    </row>
    <row r="49" spans="1:15" x14ac:dyDescent="0.25">
      <c r="A49" s="5">
        <v>47</v>
      </c>
      <c r="B49" s="5">
        <f t="shared" si="14"/>
        <v>56</v>
      </c>
      <c r="C49" s="6" t="str">
        <f t="shared" si="15"/>
        <v>Kingston-Upon-Hull 'A'</v>
      </c>
      <c r="D49" s="7" t="str">
        <f t="shared" si="16"/>
        <v>M35-39</v>
      </c>
      <c r="E49" s="7">
        <f>COUNTIF(D$3:D49,"="&amp;D49)</f>
        <v>8</v>
      </c>
      <c r="F49" s="6" t="str">
        <f t="shared" si="17"/>
        <v>Lee Craven</v>
      </c>
      <c r="G49" s="8">
        <f t="shared" si="18"/>
        <v>1.2870370370370369E-2</v>
      </c>
      <c r="H49" s="9">
        <f t="shared" si="19"/>
        <v>33</v>
      </c>
      <c r="I49" s="6" t="str">
        <f t="shared" si="20"/>
        <v>Tom Aitchison</v>
      </c>
      <c r="J49" s="8">
        <f t="shared" si="11"/>
        <v>1.3553240740740741E-2</v>
      </c>
      <c r="K49" s="8">
        <f t="shared" si="21"/>
        <v>2.642361111111111E-2</v>
      </c>
      <c r="L49" s="9">
        <f t="shared" si="22"/>
        <v>35</v>
      </c>
      <c r="M49" s="6" t="str">
        <f t="shared" si="23"/>
        <v>Richard Jefferson</v>
      </c>
      <c r="N49" s="8">
        <f t="shared" si="12"/>
        <v>1.5671296296296298E-2</v>
      </c>
      <c r="O49" s="8">
        <f t="shared" si="24"/>
        <v>4.2094907407407407E-2</v>
      </c>
    </row>
    <row r="50" spans="1:15" x14ac:dyDescent="0.25">
      <c r="A50" s="5">
        <v>48</v>
      </c>
      <c r="B50" s="5">
        <f t="shared" si="14"/>
        <v>22</v>
      </c>
      <c r="C50" s="6" t="str">
        <f t="shared" si="15"/>
        <v>City Of Hull Ac 'A'</v>
      </c>
      <c r="D50" s="7" t="str">
        <f t="shared" si="16"/>
        <v>F35-44</v>
      </c>
      <c r="E50" s="7">
        <f>COUNTIF(D$3:D50,"="&amp;D50)</f>
        <v>5</v>
      </c>
      <c r="F50" s="6" t="str">
        <f t="shared" si="17"/>
        <v>Rachel Anderson</v>
      </c>
      <c r="G50" s="8">
        <f t="shared" si="18"/>
        <v>1.486111111111111E-2</v>
      </c>
      <c r="H50" s="9">
        <f t="shared" si="19"/>
        <v>64</v>
      </c>
      <c r="I50" s="6" t="str">
        <f t="shared" si="20"/>
        <v>Pam Tarbett</v>
      </c>
      <c r="J50" s="8">
        <f t="shared" si="11"/>
        <v>1.4479166666666664E-2</v>
      </c>
      <c r="K50" s="8">
        <f t="shared" si="21"/>
        <v>2.9340277777777774E-2</v>
      </c>
      <c r="L50" s="9">
        <f t="shared" si="22"/>
        <v>54</v>
      </c>
      <c r="M50" s="6" t="str">
        <f t="shared" si="23"/>
        <v>Della Hatfield</v>
      </c>
      <c r="N50" s="8">
        <f t="shared" si="12"/>
        <v>1.3645833333333333E-2</v>
      </c>
      <c r="O50" s="8">
        <f t="shared" si="24"/>
        <v>4.2986111111111107E-2</v>
      </c>
    </row>
    <row r="51" spans="1:15" x14ac:dyDescent="0.25">
      <c r="A51" s="5">
        <v>49</v>
      </c>
      <c r="B51" s="5">
        <f t="shared" si="14"/>
        <v>44</v>
      </c>
      <c r="C51" s="6" t="str">
        <f t="shared" si="15"/>
        <v>Bingley Harriers 'A'</v>
      </c>
      <c r="D51" s="7" t="str">
        <f t="shared" si="16"/>
        <v>M60-69</v>
      </c>
      <c r="E51" s="7">
        <f>COUNTIF(D$3:D51,"="&amp;D51)</f>
        <v>7</v>
      </c>
      <c r="F51" s="6" t="str">
        <f t="shared" si="17"/>
        <v>Mark Westman</v>
      </c>
      <c r="G51" s="8">
        <f t="shared" si="18"/>
        <v>1.3518518518518518E-2</v>
      </c>
      <c r="H51" s="9">
        <f t="shared" si="19"/>
        <v>42</v>
      </c>
      <c r="I51" s="6" t="str">
        <f t="shared" si="20"/>
        <v>Shaun Jordan</v>
      </c>
      <c r="J51" s="8">
        <f t="shared" si="11"/>
        <v>1.4768518518518516E-2</v>
      </c>
      <c r="K51" s="8">
        <f t="shared" si="21"/>
        <v>2.8287037037037034E-2</v>
      </c>
      <c r="L51" s="9">
        <f t="shared" si="22"/>
        <v>50</v>
      </c>
      <c r="M51" s="6" t="str">
        <f t="shared" si="23"/>
        <v>Don Johnson</v>
      </c>
      <c r="N51" s="8">
        <f t="shared" si="12"/>
        <v>1.4756944444444441E-2</v>
      </c>
      <c r="O51" s="8">
        <f t="shared" si="24"/>
        <v>4.3043981481481475E-2</v>
      </c>
    </row>
    <row r="52" spans="1:15" x14ac:dyDescent="0.25">
      <c r="A52" s="5">
        <v>50</v>
      </c>
      <c r="B52" s="5">
        <f t="shared" si="14"/>
        <v>23</v>
      </c>
      <c r="C52" s="6" t="str">
        <f t="shared" si="15"/>
        <v>City Of Hull Ac 'A'</v>
      </c>
      <c r="D52" s="7" t="str">
        <f t="shared" si="16"/>
        <v>F45-54</v>
      </c>
      <c r="E52" s="7">
        <f>COUNTIF(D$3:D52,"="&amp;D52)</f>
        <v>3</v>
      </c>
      <c r="F52" s="6" t="str">
        <f t="shared" si="17"/>
        <v>Kate Ayer</v>
      </c>
      <c r="G52" s="8">
        <f t="shared" si="18"/>
        <v>1.3993055555555555E-2</v>
      </c>
      <c r="H52" s="9">
        <f t="shared" si="19"/>
        <v>52</v>
      </c>
      <c r="I52" s="6" t="str">
        <f t="shared" si="20"/>
        <v>Karen Green</v>
      </c>
      <c r="J52" s="8">
        <f t="shared" si="11"/>
        <v>1.5208333333333329E-2</v>
      </c>
      <c r="K52" s="8">
        <f t="shared" si="21"/>
        <v>2.9201388888888884E-2</v>
      </c>
      <c r="L52" s="9">
        <f t="shared" si="22"/>
        <v>53</v>
      </c>
      <c r="M52" s="6" t="str">
        <f t="shared" si="23"/>
        <v>Colleen Thundercliffe</v>
      </c>
      <c r="N52" s="8">
        <f t="shared" si="12"/>
        <v>1.395833333333334E-2</v>
      </c>
      <c r="O52" s="8">
        <f t="shared" si="24"/>
        <v>4.3159722222222224E-2</v>
      </c>
    </row>
    <row r="53" spans="1:15" x14ac:dyDescent="0.25">
      <c r="A53" s="5">
        <v>51</v>
      </c>
      <c r="B53" s="5">
        <f t="shared" si="14"/>
        <v>35</v>
      </c>
      <c r="C53" s="6" t="str">
        <f t="shared" si="15"/>
        <v>Mixed Team 'A'</v>
      </c>
      <c r="D53" s="7" t="str">
        <f t="shared" si="16"/>
        <v>Mixed</v>
      </c>
      <c r="E53" s="7">
        <f>COUNTIF(D$3:D53,"="&amp;D53)</f>
        <v>1</v>
      </c>
      <c r="F53" s="6" t="str">
        <f t="shared" si="17"/>
        <v>Angie Dales</v>
      </c>
      <c r="G53" s="8">
        <f t="shared" si="18"/>
        <v>1.3877314814814815E-2</v>
      </c>
      <c r="H53" s="9">
        <f t="shared" si="19"/>
        <v>49</v>
      </c>
      <c r="I53" s="6" t="str">
        <f t="shared" si="20"/>
        <v>Jason Haigh</v>
      </c>
      <c r="J53" s="8">
        <f t="shared" si="11"/>
        <v>1.4340277777777778E-2</v>
      </c>
      <c r="K53" s="8">
        <f t="shared" si="21"/>
        <v>2.8217592592592593E-2</v>
      </c>
      <c r="L53" s="9">
        <f t="shared" si="22"/>
        <v>49</v>
      </c>
      <c r="M53" s="6" t="str">
        <f t="shared" si="23"/>
        <v>Will Allan</v>
      </c>
      <c r="N53" s="8">
        <f t="shared" si="12"/>
        <v>1.5289351851851853E-2</v>
      </c>
      <c r="O53" s="8">
        <f t="shared" si="24"/>
        <v>4.3506944444444445E-2</v>
      </c>
    </row>
    <row r="54" spans="1:15" x14ac:dyDescent="0.25">
      <c r="A54" s="5">
        <v>52</v>
      </c>
      <c r="B54" s="5">
        <f t="shared" si="14"/>
        <v>47</v>
      </c>
      <c r="C54" s="6" t="str">
        <f t="shared" si="15"/>
        <v>East Hull H 'A'</v>
      </c>
      <c r="D54" s="7" t="str">
        <f t="shared" si="16"/>
        <v>F55-64</v>
      </c>
      <c r="E54" s="7">
        <f>COUNTIF(D$3:D54,"="&amp;D54)</f>
        <v>2</v>
      </c>
      <c r="F54" s="6" t="str">
        <f t="shared" si="17"/>
        <v>Anne Allan</v>
      </c>
      <c r="G54" s="8">
        <f t="shared" si="18"/>
        <v>1.5069444444444443E-2</v>
      </c>
      <c r="H54" s="9">
        <f t="shared" si="19"/>
        <v>66</v>
      </c>
      <c r="I54" s="6" t="str">
        <f t="shared" si="20"/>
        <v>Shirly Oglesby</v>
      </c>
      <c r="J54" s="8">
        <f t="shared" si="11"/>
        <v>1.4745370370370369E-2</v>
      </c>
      <c r="K54" s="8">
        <f t="shared" si="21"/>
        <v>2.9814814814814811E-2</v>
      </c>
      <c r="L54" s="9">
        <f t="shared" si="22"/>
        <v>59</v>
      </c>
      <c r="M54" s="6" t="str">
        <f t="shared" si="23"/>
        <v>Cheryl Oakshott</v>
      </c>
      <c r="N54" s="8">
        <f t="shared" si="12"/>
        <v>1.3958333333333333E-2</v>
      </c>
      <c r="O54" s="8">
        <f t="shared" si="24"/>
        <v>4.3773148148148144E-2</v>
      </c>
    </row>
    <row r="55" spans="1:15" x14ac:dyDescent="0.25">
      <c r="A55" s="5">
        <v>53</v>
      </c>
      <c r="B55" s="5">
        <f t="shared" si="14"/>
        <v>40</v>
      </c>
      <c r="C55" s="6" t="str">
        <f t="shared" si="15"/>
        <v>Knavesmire Ac 'A'</v>
      </c>
      <c r="D55" s="7" t="str">
        <f t="shared" si="16"/>
        <v>F35-44</v>
      </c>
      <c r="E55" s="7">
        <f>COUNTIF(D$3:D55,"="&amp;D55)</f>
        <v>6</v>
      </c>
      <c r="F55" s="6" t="str">
        <f t="shared" si="17"/>
        <v>Mandy Clarke</v>
      </c>
      <c r="G55" s="8">
        <f t="shared" si="18"/>
        <v>1.4965277777777777E-2</v>
      </c>
      <c r="H55" s="9">
        <f t="shared" si="19"/>
        <v>65</v>
      </c>
      <c r="I55" s="6" t="str">
        <f t="shared" si="20"/>
        <v>Louise Venables</v>
      </c>
      <c r="J55" s="8">
        <f t="shared" si="11"/>
        <v>1.4606481481481479E-2</v>
      </c>
      <c r="K55" s="8">
        <f t="shared" si="21"/>
        <v>2.9571759259259256E-2</v>
      </c>
      <c r="L55" s="9">
        <f t="shared" si="22"/>
        <v>57</v>
      </c>
      <c r="M55" s="6" t="str">
        <f t="shared" si="23"/>
        <v>Tessica Green</v>
      </c>
      <c r="N55" s="8">
        <f t="shared" si="12"/>
        <v>1.4259259259259263E-2</v>
      </c>
      <c r="O55" s="8">
        <f t="shared" si="24"/>
        <v>4.3831018518518519E-2</v>
      </c>
    </row>
    <row r="56" spans="1:15" x14ac:dyDescent="0.25">
      <c r="A56" s="5">
        <v>54</v>
      </c>
      <c r="B56" s="5">
        <f t="shared" si="14"/>
        <v>3</v>
      </c>
      <c r="C56" s="6" t="str">
        <f t="shared" si="15"/>
        <v>Valley Striders 'B'</v>
      </c>
      <c r="D56" s="7" t="str">
        <f t="shared" si="16"/>
        <v>M60-69</v>
      </c>
      <c r="E56" s="7">
        <f>COUNTIF(D$3:D56,"="&amp;D56)</f>
        <v>8</v>
      </c>
      <c r="F56" s="6" t="str">
        <f t="shared" si="17"/>
        <v>Brian Tyrell</v>
      </c>
      <c r="G56" s="8">
        <f t="shared" si="18"/>
        <v>1.517361111111111E-2</v>
      </c>
      <c r="H56" s="9">
        <f t="shared" si="19"/>
        <v>67</v>
      </c>
      <c r="I56" s="6" t="str">
        <f t="shared" si="20"/>
        <v>Chris Sawyer</v>
      </c>
      <c r="J56" s="8">
        <f t="shared" si="11"/>
        <v>1.4421296296296293E-2</v>
      </c>
      <c r="K56" s="8">
        <f t="shared" si="21"/>
        <v>2.9594907407407403E-2</v>
      </c>
      <c r="L56" s="9">
        <f t="shared" si="22"/>
        <v>58</v>
      </c>
      <c r="M56" s="6" t="str">
        <f t="shared" si="23"/>
        <v>Tosh Akhtar</v>
      </c>
      <c r="N56" s="8">
        <f t="shared" si="12"/>
        <v>1.4374999999999999E-2</v>
      </c>
      <c r="O56" s="8">
        <f t="shared" si="24"/>
        <v>4.3969907407407402E-2</v>
      </c>
    </row>
    <row r="57" spans="1:15" x14ac:dyDescent="0.25">
      <c r="A57" s="5">
        <v>55</v>
      </c>
      <c r="B57" s="5">
        <f t="shared" si="14"/>
        <v>101</v>
      </c>
      <c r="C57" s="6" t="str">
        <f t="shared" si="15"/>
        <v>Wakefield Dist. H. 'B'</v>
      </c>
      <c r="D57" s="7" t="str">
        <f t="shared" si="16"/>
        <v>F35-44</v>
      </c>
      <c r="E57" s="7">
        <f>COUNTIF(D$3:D57,"="&amp;D57)</f>
        <v>7</v>
      </c>
      <c r="F57" s="6" t="str">
        <f t="shared" si="17"/>
        <v>Georgina Yoh</v>
      </c>
      <c r="G57" s="8">
        <f t="shared" si="18"/>
        <v>1.429398148148148E-2</v>
      </c>
      <c r="H57" s="9">
        <f t="shared" si="19"/>
        <v>60</v>
      </c>
      <c r="I57" s="6" t="str">
        <f t="shared" si="20"/>
        <v>Anette Hayward</v>
      </c>
      <c r="J57" s="8">
        <f t="shared" si="11"/>
        <v>1.5127314814814812E-2</v>
      </c>
      <c r="K57" s="8">
        <f t="shared" si="21"/>
        <v>2.9421296296296293E-2</v>
      </c>
      <c r="L57" s="9">
        <f t="shared" si="22"/>
        <v>55</v>
      </c>
      <c r="M57" s="6" t="str">
        <f t="shared" si="23"/>
        <v>Joanne Biltcliffe</v>
      </c>
      <c r="N57" s="8">
        <f t="shared" si="12"/>
        <v>1.4814814814814815E-2</v>
      </c>
      <c r="O57" s="8">
        <f t="shared" si="24"/>
        <v>4.4236111111111108E-2</v>
      </c>
    </row>
    <row r="58" spans="1:15" x14ac:dyDescent="0.25">
      <c r="A58" s="5">
        <v>56</v>
      </c>
      <c r="B58" s="5">
        <f t="shared" si="14"/>
        <v>13</v>
      </c>
      <c r="C58" s="6" t="str">
        <f t="shared" si="15"/>
        <v>Steel City Striders 'A'</v>
      </c>
      <c r="D58" s="7" t="str">
        <f t="shared" si="16"/>
        <v>M60-69</v>
      </c>
      <c r="E58" s="7">
        <f>COUNTIF(D$3:D58,"="&amp;D58)</f>
        <v>9</v>
      </c>
      <c r="F58" s="6" t="str">
        <f t="shared" si="17"/>
        <v>Graham Goff</v>
      </c>
      <c r="G58" s="8">
        <f t="shared" si="18"/>
        <v>1.4097222222222221E-2</v>
      </c>
      <c r="H58" s="9">
        <f t="shared" si="19"/>
        <v>56</v>
      </c>
      <c r="I58" s="6" t="str">
        <f t="shared" si="20"/>
        <v>David Birch</v>
      </c>
      <c r="J58" s="8">
        <f t="shared" si="11"/>
        <v>1.5775462962962963E-2</v>
      </c>
      <c r="K58" s="8">
        <f t="shared" si="21"/>
        <v>2.9872685185185186E-2</v>
      </c>
      <c r="L58" s="9">
        <f t="shared" si="22"/>
        <v>60</v>
      </c>
      <c r="M58" s="6" t="str">
        <f t="shared" si="23"/>
        <v>Richard Pegg</v>
      </c>
      <c r="N58" s="8">
        <f t="shared" si="12"/>
        <v>1.4409722222222216E-2</v>
      </c>
      <c r="O58" s="8">
        <f t="shared" si="24"/>
        <v>4.4282407407407402E-2</v>
      </c>
    </row>
    <row r="59" spans="1:15" x14ac:dyDescent="0.25">
      <c r="A59" s="5">
        <v>57</v>
      </c>
      <c r="B59" s="5">
        <f t="shared" si="14"/>
        <v>58</v>
      </c>
      <c r="C59" s="6" t="str">
        <f t="shared" si="15"/>
        <v>Kingston-Upon-Hull 'A'</v>
      </c>
      <c r="D59" s="7" t="str">
        <f t="shared" si="16"/>
        <v>M50-59</v>
      </c>
      <c r="E59" s="7">
        <f>COUNTIF(D$3:D59,"="&amp;D59)</f>
        <v>13</v>
      </c>
      <c r="F59" s="6" t="str">
        <f t="shared" si="17"/>
        <v>David Rivers</v>
      </c>
      <c r="G59" s="8">
        <f t="shared" si="18"/>
        <v>1.4699074074074073E-2</v>
      </c>
      <c r="H59" s="9">
        <f t="shared" si="19"/>
        <v>62</v>
      </c>
      <c r="I59" s="6" t="str">
        <f t="shared" si="20"/>
        <v>Adam Thompson</v>
      </c>
      <c r="J59" s="8">
        <f t="shared" si="11"/>
        <v>1.6122685185185184E-2</v>
      </c>
      <c r="K59" s="8">
        <f t="shared" si="21"/>
        <v>3.0821759259259257E-2</v>
      </c>
      <c r="L59" s="9">
        <f t="shared" si="22"/>
        <v>64</v>
      </c>
      <c r="M59" s="6" t="str">
        <f t="shared" si="23"/>
        <v>Tony Chapman</v>
      </c>
      <c r="N59" s="8">
        <f t="shared" si="12"/>
        <v>1.3564814814814814E-2</v>
      </c>
      <c r="O59" s="8">
        <f t="shared" si="24"/>
        <v>4.4386574074074071E-2</v>
      </c>
    </row>
    <row r="60" spans="1:15" x14ac:dyDescent="0.25">
      <c r="A60" s="5">
        <v>58</v>
      </c>
      <c r="B60" s="5">
        <f t="shared" si="14"/>
        <v>8</v>
      </c>
      <c r="C60" s="6" t="str">
        <f t="shared" si="15"/>
        <v>Valley Striders 'A'</v>
      </c>
      <c r="D60" s="7" t="str">
        <f t="shared" si="16"/>
        <v>F55-64</v>
      </c>
      <c r="E60" s="7">
        <f>COUNTIF(D$3:D60,"="&amp;D60)</f>
        <v>3</v>
      </c>
      <c r="F60" s="6" t="str">
        <f t="shared" si="17"/>
        <v>Sue Sunderland</v>
      </c>
      <c r="G60" s="8">
        <f t="shared" si="18"/>
        <v>1.3773148148148149E-2</v>
      </c>
      <c r="H60" s="9">
        <f t="shared" si="19"/>
        <v>46</v>
      </c>
      <c r="I60" s="6" t="str">
        <f t="shared" si="20"/>
        <v>Leila Kara</v>
      </c>
      <c r="J60" s="8">
        <f t="shared" si="11"/>
        <v>1.5787037037037033E-2</v>
      </c>
      <c r="K60" s="8">
        <f t="shared" si="21"/>
        <v>2.9560185185185182E-2</v>
      </c>
      <c r="L60" s="9">
        <f t="shared" si="22"/>
        <v>56</v>
      </c>
      <c r="M60" s="6" t="str">
        <f t="shared" si="23"/>
        <v>Liz Reddington</v>
      </c>
      <c r="N60" s="8">
        <f t="shared" si="12"/>
        <v>1.503472222222222E-2</v>
      </c>
      <c r="O60" s="8">
        <f t="shared" si="24"/>
        <v>4.4594907407407403E-2</v>
      </c>
    </row>
    <row r="61" spans="1:15" x14ac:dyDescent="0.25">
      <c r="A61" s="5">
        <v>59</v>
      </c>
      <c r="B61" s="5">
        <f t="shared" si="14"/>
        <v>51</v>
      </c>
      <c r="C61" s="6" t="str">
        <f t="shared" si="15"/>
        <v>Loftus &amp; Whitby 'C'</v>
      </c>
      <c r="D61" s="7" t="str">
        <f t="shared" si="16"/>
        <v>M50-59</v>
      </c>
      <c r="E61" s="7">
        <f>COUNTIF(D$3:D61,"="&amp;D61)</f>
        <v>14</v>
      </c>
      <c r="F61" s="6" t="str">
        <f t="shared" si="17"/>
        <v>Simon Cook</v>
      </c>
      <c r="G61" s="8">
        <f t="shared" si="18"/>
        <v>1.466435185185185E-2</v>
      </c>
      <c r="H61" s="9">
        <f t="shared" si="19"/>
        <v>61</v>
      </c>
      <c r="I61" s="6" t="str">
        <f t="shared" si="20"/>
        <v>Tim O'Brian</v>
      </c>
      <c r="J61" s="8">
        <f t="shared" si="11"/>
        <v>1.5324074074074078E-2</v>
      </c>
      <c r="K61" s="8">
        <f t="shared" si="21"/>
        <v>2.9988425925925929E-2</v>
      </c>
      <c r="L61" s="9">
        <f t="shared" si="22"/>
        <v>62</v>
      </c>
      <c r="M61" s="6" t="str">
        <f t="shared" si="23"/>
        <v>Graham Palmer</v>
      </c>
      <c r="N61" s="8">
        <f t="shared" si="12"/>
        <v>1.4780092592592584E-2</v>
      </c>
      <c r="O61" s="8">
        <f t="shared" si="24"/>
        <v>4.4768518518518513E-2</v>
      </c>
    </row>
    <row r="62" spans="1:15" x14ac:dyDescent="0.25">
      <c r="A62" s="5">
        <v>60</v>
      </c>
      <c r="B62" s="5">
        <f t="shared" si="14"/>
        <v>41</v>
      </c>
      <c r="C62" s="6" t="str">
        <f t="shared" si="15"/>
        <v>Knavesmire Ac 'A'</v>
      </c>
      <c r="D62" s="7" t="str">
        <f t="shared" si="16"/>
        <v>F55-64</v>
      </c>
      <c r="E62" s="7">
        <f>COUNTIF(D$3:D62,"="&amp;D62)</f>
        <v>4</v>
      </c>
      <c r="F62" s="6" t="str">
        <f t="shared" si="17"/>
        <v>Kathryn Dickinson</v>
      </c>
      <c r="G62" s="8">
        <f t="shared" si="18"/>
        <v>1.4212962962962962E-2</v>
      </c>
      <c r="H62" s="9">
        <f t="shared" si="19"/>
        <v>59</v>
      </c>
      <c r="I62" s="6" t="str">
        <f t="shared" si="20"/>
        <v>Jane Morby</v>
      </c>
      <c r="J62" s="8">
        <f t="shared" si="11"/>
        <v>1.5671296296296298E-2</v>
      </c>
      <c r="K62" s="8">
        <f t="shared" si="21"/>
        <v>2.988425925925926E-2</v>
      </c>
      <c r="L62" s="9">
        <f t="shared" si="22"/>
        <v>61</v>
      </c>
      <c r="M62" s="6" t="str">
        <f t="shared" si="23"/>
        <v>Jane Nodder</v>
      </c>
      <c r="N62" s="8">
        <f t="shared" si="12"/>
        <v>1.5127314814814812E-2</v>
      </c>
      <c r="O62" s="8">
        <f t="shared" si="24"/>
        <v>4.5011574074074072E-2</v>
      </c>
    </row>
    <row r="63" spans="1:15" x14ac:dyDescent="0.25">
      <c r="A63" s="5">
        <v>61</v>
      </c>
      <c r="B63" s="5">
        <f t="shared" si="14"/>
        <v>67</v>
      </c>
      <c r="C63" s="6" t="str">
        <f t="shared" si="15"/>
        <v>Baildon Runners 'A'</v>
      </c>
      <c r="D63" s="7" t="str">
        <f t="shared" si="16"/>
        <v>M50-59</v>
      </c>
      <c r="E63" s="7">
        <f>COUNTIF(D$3:D63,"="&amp;D63)</f>
        <v>15</v>
      </c>
      <c r="F63" s="6" t="str">
        <f t="shared" si="17"/>
        <v>Nigel Shaw</v>
      </c>
      <c r="G63" s="8">
        <f t="shared" si="18"/>
        <v>1.3923611111111111E-2</v>
      </c>
      <c r="H63" s="9">
        <f t="shared" si="19"/>
        <v>50</v>
      </c>
      <c r="I63" s="6" t="str">
        <f t="shared" si="20"/>
        <v>Mark Delaney</v>
      </c>
      <c r="J63" s="8">
        <f t="shared" si="11"/>
        <v>1.3773148148148151E-2</v>
      </c>
      <c r="K63" s="8">
        <f t="shared" si="21"/>
        <v>2.7696759259259261E-2</v>
      </c>
      <c r="L63" s="9">
        <f t="shared" si="22"/>
        <v>42</v>
      </c>
      <c r="M63" s="6" t="str">
        <f t="shared" si="23"/>
        <v>Dave Lonsdale</v>
      </c>
      <c r="N63" s="8">
        <f t="shared" si="12"/>
        <v>1.7974537037037032E-2</v>
      </c>
      <c r="O63" s="8">
        <f t="shared" si="24"/>
        <v>4.5671296296296293E-2</v>
      </c>
    </row>
    <row r="64" spans="1:15" x14ac:dyDescent="0.25">
      <c r="A64" s="5">
        <v>62</v>
      </c>
      <c r="B64" s="5">
        <f t="shared" si="14"/>
        <v>105</v>
      </c>
      <c r="C64" s="6" t="str">
        <f t="shared" si="15"/>
        <v>Sheffield Runners 'B'</v>
      </c>
      <c r="D64" s="7" t="str">
        <f t="shared" si="16"/>
        <v>M50-59</v>
      </c>
      <c r="E64" s="7">
        <f>COUNTIF(D$3:D64,"="&amp;D64)</f>
        <v>16</v>
      </c>
      <c r="F64" s="6" t="str">
        <f t="shared" si="17"/>
        <v>Nick Duggan</v>
      </c>
      <c r="G64" s="8">
        <f t="shared" si="18"/>
        <v>1.3321759259259259E-2</v>
      </c>
      <c r="H64" s="9">
        <f t="shared" si="19"/>
        <v>41</v>
      </c>
      <c r="I64" s="6" t="str">
        <f t="shared" si="20"/>
        <v>Neal Matthews</v>
      </c>
      <c r="J64" s="8">
        <f t="shared" si="11"/>
        <v>1.579861111111111E-2</v>
      </c>
      <c r="K64" s="8">
        <f t="shared" si="21"/>
        <v>2.9120370370370369E-2</v>
      </c>
      <c r="L64" s="9">
        <f t="shared" si="22"/>
        <v>52</v>
      </c>
      <c r="M64" s="6" t="str">
        <f t="shared" si="23"/>
        <v>Richard Moody</v>
      </c>
      <c r="N64" s="8">
        <f t="shared" si="12"/>
        <v>1.6550925925925924E-2</v>
      </c>
      <c r="O64" s="8">
        <f t="shared" si="24"/>
        <v>4.5671296296296293E-2</v>
      </c>
    </row>
    <row r="65" spans="1:15" x14ac:dyDescent="0.25">
      <c r="A65" s="5">
        <v>63</v>
      </c>
      <c r="B65" s="5">
        <f t="shared" si="14"/>
        <v>74</v>
      </c>
      <c r="C65" s="6" t="str">
        <f t="shared" si="15"/>
        <v>Roundhay Runners 'A'</v>
      </c>
      <c r="D65" s="7" t="str">
        <f t="shared" si="16"/>
        <v>F45-54</v>
      </c>
      <c r="E65" s="7">
        <f>COUNTIF(D$3:D65,"="&amp;D65)</f>
        <v>4</v>
      </c>
      <c r="F65" s="6" t="str">
        <f t="shared" si="17"/>
        <v>Julia Say</v>
      </c>
      <c r="G65" s="8">
        <f t="shared" si="18"/>
        <v>1.3310185185185185E-2</v>
      </c>
      <c r="H65" s="9">
        <f t="shared" si="19"/>
        <v>40</v>
      </c>
      <c r="I65" s="6" t="str">
        <f t="shared" si="20"/>
        <v>Julie Oldfield</v>
      </c>
      <c r="J65" s="8">
        <f t="shared" si="11"/>
        <v>1.8368055555555558E-2</v>
      </c>
      <c r="K65" s="8">
        <f t="shared" si="21"/>
        <v>3.1678240740740743E-2</v>
      </c>
      <c r="L65" s="9">
        <f t="shared" si="22"/>
        <v>68</v>
      </c>
      <c r="M65" s="6" t="str">
        <f t="shared" si="23"/>
        <v>Claire Welling</v>
      </c>
      <c r="N65" s="8">
        <f t="shared" si="12"/>
        <v>1.4293981481481477E-2</v>
      </c>
      <c r="O65" s="8">
        <f t="shared" si="24"/>
        <v>4.597222222222222E-2</v>
      </c>
    </row>
    <row r="66" spans="1:15" x14ac:dyDescent="0.25">
      <c r="A66" s="5">
        <v>64</v>
      </c>
      <c r="B66" s="5">
        <f t="shared" si="14"/>
        <v>4</v>
      </c>
      <c r="C66" s="6" t="str">
        <f t="shared" si="15"/>
        <v>Valley Striders 'C'</v>
      </c>
      <c r="D66" s="7" t="str">
        <f t="shared" si="16"/>
        <v>M60-69</v>
      </c>
      <c r="E66" s="7">
        <f>COUNTIF(D$3:D66,"="&amp;D66)</f>
        <v>10</v>
      </c>
      <c r="F66" s="6" t="str">
        <f t="shared" si="17"/>
        <v>Keith Brewster</v>
      </c>
      <c r="G66" s="8">
        <f t="shared" si="18"/>
        <v>1.4756944444444442E-2</v>
      </c>
      <c r="H66" s="9">
        <f t="shared" si="19"/>
        <v>63</v>
      </c>
      <c r="I66" s="6" t="str">
        <f t="shared" si="20"/>
        <v>Leroy Sutton</v>
      </c>
      <c r="J66" s="8">
        <f t="shared" si="11"/>
        <v>1.4212962962962964E-2</v>
      </c>
      <c r="K66" s="8">
        <f t="shared" si="21"/>
        <v>2.8969907407407406E-2</v>
      </c>
      <c r="L66" s="9">
        <f t="shared" si="22"/>
        <v>51</v>
      </c>
      <c r="M66" s="6" t="str">
        <f t="shared" si="23"/>
        <v>Bob Jackson</v>
      </c>
      <c r="N66" s="8">
        <f t="shared" si="12"/>
        <v>1.7314814814814814E-2</v>
      </c>
      <c r="O66" s="8">
        <f t="shared" si="24"/>
        <v>4.628472222222222E-2</v>
      </c>
    </row>
    <row r="67" spans="1:15" x14ac:dyDescent="0.25">
      <c r="A67" s="5">
        <v>65</v>
      </c>
      <c r="B67" s="5">
        <f t="shared" si="14"/>
        <v>39</v>
      </c>
      <c r="C67" s="6" t="str">
        <f t="shared" ref="C67:C87" si="25">PROPER(VLOOKUP($B67,TeamNames,2,FALSE))</f>
        <v>Knavesmire Ac 'B'</v>
      </c>
      <c r="D67" s="7" t="str">
        <f t="shared" ref="D67:D87" si="26">PROPER(VLOOKUP($B67,TeamNames,3,FALSE))</f>
        <v>M50-59</v>
      </c>
      <c r="E67" s="7">
        <f>COUNTIF(D$3:D67,"="&amp;D67)</f>
        <v>17</v>
      </c>
      <c r="F67" s="6" t="str">
        <f t="shared" ref="F67:F87" si="27">TRIM(PROPER(VLOOKUP($B67&amp;"A",TeamIndividuals,2,FALSE)))</f>
        <v>John Nodder</v>
      </c>
      <c r="G67" s="8">
        <f t="shared" ref="G67:G87" si="28">VLOOKUP($B67&amp;"A",Times,2,FALSE)</f>
        <v>1.4062499999999999E-2</v>
      </c>
      <c r="H67" s="9">
        <f t="shared" ref="H67:H87" si="29">VLOOKUP($B67&amp;"A",Times,3,FALSE)</f>
        <v>55</v>
      </c>
      <c r="I67" s="6" t="str">
        <f t="shared" ref="I67:I87" si="30">TRIM(PROPER(VLOOKUP($B67&amp;"B",TeamIndividuals,2,FALSE)))</f>
        <v>Adrian Thear</v>
      </c>
      <c r="J67" s="8">
        <f t="shared" si="11"/>
        <v>1.6273148148148151E-2</v>
      </c>
      <c r="K67" s="8">
        <f t="shared" ref="K67:K87" si="31">VLOOKUP($B67&amp;"B",Times,2,FALSE)</f>
        <v>3.033564814814815E-2</v>
      </c>
      <c r="L67" s="9">
        <f t="shared" ref="L67:L87" si="32">VLOOKUP($B67&amp;"B",Times,3,FALSE)</f>
        <v>63</v>
      </c>
      <c r="M67" s="6" t="str">
        <f t="shared" ref="M67:M87" si="33">TRIM(PROPER(VLOOKUP($B67&amp;"c",TeamIndividuals,2,FALSE)))</f>
        <v>Duncan Chambers</v>
      </c>
      <c r="N67" s="8">
        <f t="shared" si="12"/>
        <v>1.6099537037037034E-2</v>
      </c>
      <c r="O67" s="8">
        <f t="shared" ref="O67:O87" si="34">VLOOKUP($B67&amp;"C",Times,2,FALSE)</f>
        <v>4.6435185185185184E-2</v>
      </c>
    </row>
    <row r="68" spans="1:15" x14ac:dyDescent="0.25">
      <c r="A68" s="5">
        <v>66</v>
      </c>
      <c r="B68" s="5">
        <f t="shared" si="14"/>
        <v>21</v>
      </c>
      <c r="C68" s="6" t="str">
        <f t="shared" si="25"/>
        <v>City Of Hull Ac 'A'</v>
      </c>
      <c r="D68" s="7" t="str">
        <f t="shared" si="26"/>
        <v>M70+</v>
      </c>
      <c r="E68" s="7">
        <f>COUNTIF(D$3:D68,"="&amp;D68)</f>
        <v>1</v>
      </c>
      <c r="F68" s="6" t="str">
        <f t="shared" si="27"/>
        <v>Jeff Coping</v>
      </c>
      <c r="G68" s="8">
        <f t="shared" si="28"/>
        <v>1.7546296296296296E-2</v>
      </c>
      <c r="H68" s="9">
        <f t="shared" si="29"/>
        <v>78</v>
      </c>
      <c r="I68" s="6" t="str">
        <f t="shared" si="30"/>
        <v>Bob Wilkinson</v>
      </c>
      <c r="J68" s="8">
        <f t="shared" ref="J68:J87" si="35">K68-G68</f>
        <v>1.5115740740740742E-2</v>
      </c>
      <c r="K68" s="8">
        <f t="shared" si="31"/>
        <v>3.2662037037037038E-2</v>
      </c>
      <c r="L68" s="9">
        <f t="shared" si="32"/>
        <v>69</v>
      </c>
      <c r="M68" s="6" t="str">
        <f t="shared" si="33"/>
        <v>Pete Taylor</v>
      </c>
      <c r="N68" s="8">
        <f t="shared" ref="N68:N87" si="36">O68-K68</f>
        <v>1.4189814814814815E-2</v>
      </c>
      <c r="O68" s="8">
        <f t="shared" si="34"/>
        <v>4.6851851851851853E-2</v>
      </c>
    </row>
    <row r="69" spans="1:15" x14ac:dyDescent="0.25">
      <c r="A69" s="5">
        <v>67</v>
      </c>
      <c r="B69" s="5">
        <f t="shared" si="14"/>
        <v>111</v>
      </c>
      <c r="C69" s="6" t="str">
        <f t="shared" si="25"/>
        <v>Baildon Runners 'A'</v>
      </c>
      <c r="D69" s="7" t="str">
        <f t="shared" si="26"/>
        <v>F55-64</v>
      </c>
      <c r="E69" s="7">
        <f>COUNTIF(D$3:D69,"="&amp;D69)</f>
        <v>5</v>
      </c>
      <c r="F69" s="6" t="str">
        <f t="shared" si="27"/>
        <v>Barbara Lee</v>
      </c>
      <c r="G69" s="8">
        <f t="shared" si="28"/>
        <v>1.5243055555555555E-2</v>
      </c>
      <c r="H69" s="9">
        <f t="shared" si="29"/>
        <v>68</v>
      </c>
      <c r="I69" s="6" t="str">
        <f t="shared" si="30"/>
        <v>Denise Johnson</v>
      </c>
      <c r="J69" s="8">
        <f t="shared" si="35"/>
        <v>1.6064814814814813E-2</v>
      </c>
      <c r="K69" s="8">
        <f t="shared" si="31"/>
        <v>3.1307870370370368E-2</v>
      </c>
      <c r="L69" s="9">
        <f t="shared" si="32"/>
        <v>66</v>
      </c>
      <c r="M69" s="6" t="str">
        <f t="shared" si="33"/>
        <v>Anna Smith</v>
      </c>
      <c r="N69" s="8">
        <f t="shared" si="36"/>
        <v>1.5729166666666669E-2</v>
      </c>
      <c r="O69" s="8">
        <f t="shared" si="34"/>
        <v>4.7037037037037037E-2</v>
      </c>
    </row>
    <row r="70" spans="1:15" x14ac:dyDescent="0.25">
      <c r="A70" s="5">
        <v>68</v>
      </c>
      <c r="B70" s="5">
        <f t="shared" si="14"/>
        <v>45</v>
      </c>
      <c r="C70" s="6" t="str">
        <f t="shared" si="25"/>
        <v>Bingley Harriers 'A'</v>
      </c>
      <c r="D70" s="7" t="str">
        <f t="shared" si="26"/>
        <v>M70+</v>
      </c>
      <c r="E70" s="7">
        <f>COUNTIF(D$3:D70,"="&amp;D70)</f>
        <v>2</v>
      </c>
      <c r="F70" s="6" t="str">
        <f t="shared" si="27"/>
        <v>Fred Gibbs</v>
      </c>
      <c r="G70" s="8">
        <f t="shared" si="28"/>
        <v>1.7175925925925924E-2</v>
      </c>
      <c r="H70" s="9">
        <f t="shared" si="29"/>
        <v>76</v>
      </c>
      <c r="I70" s="6" t="str">
        <f t="shared" si="30"/>
        <v>Peter Ellerton</v>
      </c>
      <c r="J70" s="8">
        <f t="shared" si="35"/>
        <v>1.606481481481482E-2</v>
      </c>
      <c r="K70" s="8">
        <f t="shared" si="31"/>
        <v>3.3240740740740744E-2</v>
      </c>
      <c r="L70" s="9">
        <f t="shared" si="32"/>
        <v>72</v>
      </c>
      <c r="M70" s="6" t="str">
        <f t="shared" si="33"/>
        <v>Les Haynes</v>
      </c>
      <c r="N70" s="8">
        <f t="shared" si="36"/>
        <v>1.4166666666666661E-2</v>
      </c>
      <c r="O70" s="8">
        <f t="shared" si="34"/>
        <v>4.7407407407407405E-2</v>
      </c>
    </row>
    <row r="71" spans="1:15" x14ac:dyDescent="0.25">
      <c r="A71" s="5">
        <v>69</v>
      </c>
      <c r="B71" s="5">
        <f t="shared" si="14"/>
        <v>73</v>
      </c>
      <c r="C71" s="6" t="str">
        <f t="shared" si="25"/>
        <v>Roundhay Runners 'A'</v>
      </c>
      <c r="D71" s="7" t="str">
        <f t="shared" si="26"/>
        <v>F35-44</v>
      </c>
      <c r="E71" s="7">
        <f>COUNTIF(D$3:D71,"="&amp;D71)</f>
        <v>8</v>
      </c>
      <c r="F71" s="6" t="str">
        <f t="shared" si="27"/>
        <v>Helen Underwood</v>
      </c>
      <c r="G71" s="8">
        <f t="shared" si="28"/>
        <v>1.4027777777777776E-2</v>
      </c>
      <c r="H71" s="9">
        <f t="shared" si="29"/>
        <v>53</v>
      </c>
      <c r="I71" s="6" t="str">
        <f t="shared" si="30"/>
        <v>Claire Lancaster</v>
      </c>
      <c r="J71" s="8">
        <f t="shared" si="35"/>
        <v>1.7187500000000001E-2</v>
      </c>
      <c r="K71" s="8">
        <f t="shared" si="31"/>
        <v>3.1215277777777776E-2</v>
      </c>
      <c r="L71" s="9">
        <f t="shared" si="32"/>
        <v>65</v>
      </c>
      <c r="M71" s="6" t="str">
        <f t="shared" si="33"/>
        <v>Alyson Blakeley</v>
      </c>
      <c r="N71" s="8">
        <f t="shared" si="36"/>
        <v>1.6516203703703703E-2</v>
      </c>
      <c r="O71" s="8">
        <f t="shared" si="34"/>
        <v>4.7731481481481479E-2</v>
      </c>
    </row>
    <row r="72" spans="1:15" x14ac:dyDescent="0.25">
      <c r="A72" s="5">
        <v>70</v>
      </c>
      <c r="B72" s="5">
        <f t="shared" si="14"/>
        <v>52</v>
      </c>
      <c r="C72" s="6" t="str">
        <f t="shared" si="25"/>
        <v>Loftus &amp; Whitby 'A'</v>
      </c>
      <c r="D72" s="7" t="str">
        <f t="shared" si="26"/>
        <v>M60-69</v>
      </c>
      <c r="E72" s="7">
        <f>COUNTIF(D$3:D72,"="&amp;D72)</f>
        <v>11</v>
      </c>
      <c r="F72" s="6" t="str">
        <f t="shared" si="27"/>
        <v>Mally Peggs</v>
      </c>
      <c r="G72" s="8">
        <f t="shared" si="28"/>
        <v>1.5833333333333331E-2</v>
      </c>
      <c r="H72" s="9">
        <f t="shared" si="29"/>
        <v>69</v>
      </c>
      <c r="I72" s="6" t="str">
        <f t="shared" si="30"/>
        <v>Pete Richards</v>
      </c>
      <c r="J72" s="8">
        <f t="shared" si="35"/>
        <v>1.5717592592592596E-2</v>
      </c>
      <c r="K72" s="8">
        <f t="shared" si="31"/>
        <v>3.1550925925925927E-2</v>
      </c>
      <c r="L72" s="9">
        <f t="shared" si="32"/>
        <v>67</v>
      </c>
      <c r="M72" s="6" t="str">
        <f t="shared" si="33"/>
        <v>Allan Howard</v>
      </c>
      <c r="N72" s="8">
        <f t="shared" si="36"/>
        <v>1.7326388888888884E-2</v>
      </c>
      <c r="O72" s="8">
        <f t="shared" si="34"/>
        <v>4.8877314814814811E-2</v>
      </c>
    </row>
    <row r="73" spans="1:15" x14ac:dyDescent="0.25">
      <c r="A73" s="5">
        <v>71</v>
      </c>
      <c r="B73" s="5">
        <f t="shared" si="14"/>
        <v>16</v>
      </c>
      <c r="C73" s="6" t="str">
        <f t="shared" si="25"/>
        <v>Steel City Striders 'B'</v>
      </c>
      <c r="D73" s="7" t="str">
        <f t="shared" si="26"/>
        <v>F65+</v>
      </c>
      <c r="E73" s="7">
        <f>COUNTIF(D$3:D73,"="&amp;D73)</f>
        <v>1</v>
      </c>
      <c r="F73" s="6" t="str">
        <f t="shared" si="27"/>
        <v>Helen Eberlin</v>
      </c>
      <c r="G73" s="8">
        <f t="shared" si="28"/>
        <v>1.6273148148148151E-2</v>
      </c>
      <c r="H73" s="9">
        <f t="shared" si="29"/>
        <v>71</v>
      </c>
      <c r="I73" s="6" t="str">
        <f t="shared" si="30"/>
        <v>Carol Beattie</v>
      </c>
      <c r="J73" s="8">
        <f t="shared" si="35"/>
        <v>1.8518518518518514E-2</v>
      </c>
      <c r="K73" s="8">
        <f t="shared" si="31"/>
        <v>3.4791666666666665E-2</v>
      </c>
      <c r="L73" s="9">
        <f t="shared" si="32"/>
        <v>77</v>
      </c>
      <c r="M73" s="6" t="str">
        <f t="shared" si="33"/>
        <v>Dot Kesterton</v>
      </c>
      <c r="N73" s="8">
        <f t="shared" si="36"/>
        <v>1.4328703703703698E-2</v>
      </c>
      <c r="O73" s="8">
        <f t="shared" si="34"/>
        <v>4.9120370370370363E-2</v>
      </c>
    </row>
    <row r="74" spans="1:15" x14ac:dyDescent="0.25">
      <c r="A74" s="5">
        <v>72</v>
      </c>
      <c r="B74" s="5">
        <f t="shared" si="14"/>
        <v>59</v>
      </c>
      <c r="C74" s="6" t="str">
        <f t="shared" si="25"/>
        <v>Kingston-Upon-Hull 'A'</v>
      </c>
      <c r="D74" s="7" t="str">
        <f t="shared" si="26"/>
        <v>M60-69</v>
      </c>
      <c r="E74" s="7">
        <f>COUNTIF(D$3:D74,"="&amp;D74)</f>
        <v>12</v>
      </c>
      <c r="F74" s="6" t="str">
        <f t="shared" si="27"/>
        <v>Mike Watson</v>
      </c>
      <c r="G74" s="8">
        <f t="shared" si="28"/>
        <v>1.6273148148148151E-2</v>
      </c>
      <c r="H74" s="9">
        <f t="shared" si="29"/>
        <v>70</v>
      </c>
      <c r="I74" s="6" t="str">
        <f t="shared" si="30"/>
        <v>Phil Osborne</v>
      </c>
      <c r="J74" s="8">
        <f t="shared" si="35"/>
        <v>1.7546296296296292E-2</v>
      </c>
      <c r="K74" s="8">
        <f t="shared" si="31"/>
        <v>3.3819444444444444E-2</v>
      </c>
      <c r="L74" s="9">
        <f t="shared" si="32"/>
        <v>73</v>
      </c>
      <c r="M74" s="6" t="str">
        <f t="shared" si="33"/>
        <v>Keith Ross</v>
      </c>
      <c r="N74" s="8">
        <f t="shared" si="36"/>
        <v>1.5428240740740735E-2</v>
      </c>
      <c r="O74" s="8">
        <f t="shared" si="34"/>
        <v>4.9247685185185179E-2</v>
      </c>
    </row>
    <row r="75" spans="1:15" x14ac:dyDescent="0.25">
      <c r="A75" s="5">
        <v>73</v>
      </c>
      <c r="B75" s="5">
        <f t="shared" si="14"/>
        <v>79</v>
      </c>
      <c r="C75" s="6" t="str">
        <f t="shared" si="25"/>
        <v>Holmfirth Harriers 'B'</v>
      </c>
      <c r="D75" s="7" t="str">
        <f t="shared" si="26"/>
        <v>F35-44</v>
      </c>
      <c r="E75" s="7">
        <f>COUNTIF(D$3:D75,"="&amp;D75)</f>
        <v>9</v>
      </c>
      <c r="F75" s="6" t="str">
        <f t="shared" si="27"/>
        <v>Alison Smith</v>
      </c>
      <c r="G75" s="8">
        <f t="shared" si="28"/>
        <v>1.6967592592592593E-2</v>
      </c>
      <c r="H75" s="9">
        <f t="shared" si="29"/>
        <v>73</v>
      </c>
      <c r="I75" s="6" t="str">
        <f t="shared" si="30"/>
        <v>Becky Burdon</v>
      </c>
      <c r="J75" s="8">
        <f t="shared" si="35"/>
        <v>1.743055555555555E-2</v>
      </c>
      <c r="K75" s="8">
        <f t="shared" si="31"/>
        <v>3.4398148148148143E-2</v>
      </c>
      <c r="L75" s="9">
        <f t="shared" si="32"/>
        <v>76</v>
      </c>
      <c r="M75" s="6" t="str">
        <f t="shared" si="33"/>
        <v>Jane Stirling</v>
      </c>
      <c r="N75" s="8">
        <f t="shared" si="36"/>
        <v>1.4965277777777779E-2</v>
      </c>
      <c r="O75" s="8">
        <f t="shared" si="34"/>
        <v>4.9363425925925922E-2</v>
      </c>
    </row>
    <row r="76" spans="1:15" x14ac:dyDescent="0.25">
      <c r="A76" s="5">
        <v>74</v>
      </c>
      <c r="B76" s="5">
        <f t="shared" si="14"/>
        <v>17</v>
      </c>
      <c r="C76" s="6" t="str">
        <f t="shared" si="25"/>
        <v>York Acorn 'A'</v>
      </c>
      <c r="D76" s="7" t="str">
        <f t="shared" si="26"/>
        <v>M70+</v>
      </c>
      <c r="E76" s="7">
        <f>COUNTIF(D$3:D76,"="&amp;D76)</f>
        <v>3</v>
      </c>
      <c r="F76" s="6" t="str">
        <f t="shared" si="27"/>
        <v>John Tattershall</v>
      </c>
      <c r="G76" s="8">
        <f t="shared" si="28"/>
        <v>1.6979166666666667E-2</v>
      </c>
      <c r="H76" s="9">
        <f t="shared" si="29"/>
        <v>74</v>
      </c>
      <c r="I76" s="6" t="str">
        <f t="shared" si="30"/>
        <v>Howard Windsor</v>
      </c>
      <c r="J76" s="8">
        <f t="shared" si="35"/>
        <v>1.5775462962962967E-2</v>
      </c>
      <c r="K76" s="8">
        <f t="shared" si="31"/>
        <v>3.2754629629629634E-2</v>
      </c>
      <c r="L76" s="9">
        <f t="shared" si="32"/>
        <v>71</v>
      </c>
      <c r="M76" s="6" t="str">
        <f t="shared" si="33"/>
        <v>Michael Tasker</v>
      </c>
      <c r="N76" s="8">
        <f t="shared" si="36"/>
        <v>1.7013888888888884E-2</v>
      </c>
      <c r="O76" s="8">
        <f t="shared" si="34"/>
        <v>4.9768518518518517E-2</v>
      </c>
    </row>
    <row r="77" spans="1:15" x14ac:dyDescent="0.25">
      <c r="A77" s="5">
        <v>75</v>
      </c>
      <c r="B77" s="5">
        <f t="shared" si="14"/>
        <v>60</v>
      </c>
      <c r="C77" s="6" t="str">
        <f t="shared" si="25"/>
        <v>Kingston-Upon-Hull 'A'</v>
      </c>
      <c r="D77" s="7" t="str">
        <f t="shared" si="26"/>
        <v>F35-44</v>
      </c>
      <c r="E77" s="7">
        <f>COUNTIF(D$3:D77,"="&amp;D77)</f>
        <v>10</v>
      </c>
      <c r="F77" s="6" t="str">
        <f t="shared" si="27"/>
        <v>Hayley Watson</v>
      </c>
      <c r="G77" s="8">
        <f t="shared" si="28"/>
        <v>1.8240740740740741E-2</v>
      </c>
      <c r="H77" s="9">
        <f t="shared" si="29"/>
        <v>80</v>
      </c>
      <c r="I77" s="6" t="str">
        <f t="shared" si="30"/>
        <v>Laura Aitchinson</v>
      </c>
      <c r="J77" s="8">
        <f t="shared" si="35"/>
        <v>1.7499999999999998E-2</v>
      </c>
      <c r="K77" s="8">
        <f t="shared" si="31"/>
        <v>3.574074074074074E-2</v>
      </c>
      <c r="L77" s="9">
        <f t="shared" si="32"/>
        <v>78</v>
      </c>
      <c r="M77" s="6" t="str">
        <f t="shared" si="33"/>
        <v>Rachel Johnson</v>
      </c>
      <c r="N77" s="8">
        <f t="shared" si="36"/>
        <v>1.4131944444444447E-2</v>
      </c>
      <c r="O77" s="8">
        <f t="shared" si="34"/>
        <v>4.9872685185185187E-2</v>
      </c>
    </row>
    <row r="78" spans="1:15" x14ac:dyDescent="0.25">
      <c r="A78" s="5">
        <v>76</v>
      </c>
      <c r="B78" s="5">
        <f t="shared" si="14"/>
        <v>110</v>
      </c>
      <c r="C78" s="6" t="str">
        <f t="shared" si="25"/>
        <v>Baildon Runners 'A'</v>
      </c>
      <c r="D78" s="7" t="str">
        <f t="shared" si="26"/>
        <v>F45-54</v>
      </c>
      <c r="E78" s="7">
        <f>COUNTIF(D$3:D78,"="&amp;D78)</f>
        <v>5</v>
      </c>
      <c r="F78" s="6" t="str">
        <f t="shared" si="27"/>
        <v>Anne Lockwood</v>
      </c>
      <c r="G78" s="8">
        <f t="shared" si="28"/>
        <v>1.695601851851852E-2</v>
      </c>
      <c r="H78" s="9">
        <f t="shared" si="29"/>
        <v>72</v>
      </c>
      <c r="I78" s="6" t="str">
        <f t="shared" si="30"/>
        <v>Julie Driver</v>
      </c>
      <c r="J78" s="8">
        <f t="shared" si="35"/>
        <v>1.7013888888888887E-2</v>
      </c>
      <c r="K78" s="8">
        <f t="shared" si="31"/>
        <v>3.3969907407407407E-2</v>
      </c>
      <c r="L78" s="9">
        <f t="shared" si="32"/>
        <v>74</v>
      </c>
      <c r="M78" s="6" t="str">
        <f t="shared" si="33"/>
        <v>Tara Phillips</v>
      </c>
      <c r="N78" s="8">
        <f t="shared" si="36"/>
        <v>1.5960648148148147E-2</v>
      </c>
      <c r="O78" s="8">
        <f t="shared" si="34"/>
        <v>4.9930555555555554E-2</v>
      </c>
    </row>
    <row r="79" spans="1:15" x14ac:dyDescent="0.25">
      <c r="A79" s="5">
        <v>77</v>
      </c>
      <c r="B79" s="5">
        <f t="shared" si="14"/>
        <v>5</v>
      </c>
      <c r="C79" s="6" t="str">
        <f t="shared" si="25"/>
        <v>Valley Striders 'A'</v>
      </c>
      <c r="D79" s="7" t="str">
        <f t="shared" si="26"/>
        <v>M70+</v>
      </c>
      <c r="E79" s="7">
        <f>COUNTIF(D$3:D79,"="&amp;D79)</f>
        <v>4</v>
      </c>
      <c r="F79" s="6" t="str">
        <f t="shared" si="27"/>
        <v>Geoff Webster</v>
      </c>
      <c r="G79" s="8">
        <f t="shared" si="28"/>
        <v>1.846064814814815E-2</v>
      </c>
      <c r="H79" s="9">
        <f t="shared" si="29"/>
        <v>82</v>
      </c>
      <c r="I79" s="6" t="str">
        <f t="shared" si="30"/>
        <v>Tony Haygarth</v>
      </c>
      <c r="J79" s="8">
        <f t="shared" si="35"/>
        <v>1.849537037037037E-2</v>
      </c>
      <c r="K79" s="8">
        <f t="shared" si="31"/>
        <v>3.695601851851852E-2</v>
      </c>
      <c r="L79" s="9">
        <f t="shared" si="32"/>
        <v>80</v>
      </c>
      <c r="M79" s="6" t="str">
        <f t="shared" si="33"/>
        <v>Paul White</v>
      </c>
      <c r="N79" s="8">
        <f t="shared" si="36"/>
        <v>1.5104166666666662E-2</v>
      </c>
      <c r="O79" s="8">
        <f t="shared" si="34"/>
        <v>5.2060185185185182E-2</v>
      </c>
    </row>
    <row r="80" spans="1:15" x14ac:dyDescent="0.25">
      <c r="A80" s="5">
        <v>78</v>
      </c>
      <c r="B80" s="5">
        <f t="shared" ref="B80:B87" si="37">VLOOKUP(A80,Team_seq,2,FALSE)</f>
        <v>108</v>
      </c>
      <c r="C80" s="6" t="str">
        <f t="shared" si="25"/>
        <v>Baildon Runners 'A'</v>
      </c>
      <c r="D80" s="7" t="str">
        <f t="shared" si="26"/>
        <v>F35-44</v>
      </c>
      <c r="E80" s="7">
        <f>COUNTIF(D$3:D80,"="&amp;D80)</f>
        <v>11</v>
      </c>
      <c r="F80" s="6" t="str">
        <f t="shared" si="27"/>
        <v>Jane Kay</v>
      </c>
      <c r="G80" s="8">
        <f t="shared" si="28"/>
        <v>1.4050925925925925E-2</v>
      </c>
      <c r="H80" s="9">
        <f t="shared" si="29"/>
        <v>54</v>
      </c>
      <c r="I80" s="6" t="str">
        <f t="shared" si="30"/>
        <v>Janet Haigh</v>
      </c>
      <c r="J80" s="8">
        <f t="shared" si="35"/>
        <v>1.863425925925926E-2</v>
      </c>
      <c r="K80" s="8">
        <f t="shared" si="31"/>
        <v>3.2685185185185185E-2</v>
      </c>
      <c r="L80" s="9">
        <f t="shared" si="32"/>
        <v>70</v>
      </c>
      <c r="M80" s="6" t="str">
        <f t="shared" si="33"/>
        <v>Jane Adams</v>
      </c>
      <c r="N80" s="8">
        <f t="shared" si="36"/>
        <v>1.9733796296296291E-2</v>
      </c>
      <c r="O80" s="8">
        <f t="shared" si="34"/>
        <v>5.2418981481481476E-2</v>
      </c>
    </row>
    <row r="81" spans="1:15" x14ac:dyDescent="0.25">
      <c r="A81" s="5">
        <v>79</v>
      </c>
      <c r="B81" s="5">
        <f t="shared" si="37"/>
        <v>78</v>
      </c>
      <c r="C81" s="6" t="str">
        <f t="shared" si="25"/>
        <v>Holmfirth Harriers 'A'</v>
      </c>
      <c r="D81" s="7" t="str">
        <f t="shared" si="26"/>
        <v>M70+</v>
      </c>
      <c r="E81" s="7">
        <f>COUNTIF(D$3:D81,"="&amp;D81)</f>
        <v>5</v>
      </c>
      <c r="F81" s="6" t="str">
        <f t="shared" si="27"/>
        <v>Bill Hunter</v>
      </c>
      <c r="G81" s="8">
        <f t="shared" si="28"/>
        <v>1.712962962962963E-2</v>
      </c>
      <c r="H81" s="9">
        <f t="shared" si="29"/>
        <v>75</v>
      </c>
      <c r="I81" s="6" t="str">
        <f t="shared" si="30"/>
        <v>Norman Berry</v>
      </c>
      <c r="J81" s="8">
        <f t="shared" si="35"/>
        <v>2.0335648148148148E-2</v>
      </c>
      <c r="K81" s="8">
        <f t="shared" si="31"/>
        <v>3.7465277777777778E-2</v>
      </c>
      <c r="L81" s="9">
        <f t="shared" si="32"/>
        <v>81</v>
      </c>
      <c r="M81" s="6" t="str">
        <f t="shared" si="33"/>
        <v>Bill Wade</v>
      </c>
      <c r="N81" s="8">
        <f t="shared" si="36"/>
        <v>1.7754629629629627E-2</v>
      </c>
      <c r="O81" s="8">
        <f t="shared" si="34"/>
        <v>5.5219907407407405E-2</v>
      </c>
    </row>
    <row r="82" spans="1:15" x14ac:dyDescent="0.25">
      <c r="A82" s="5">
        <v>80</v>
      </c>
      <c r="B82" s="5">
        <f t="shared" si="37"/>
        <v>42</v>
      </c>
      <c r="C82" s="6" t="str">
        <f t="shared" si="25"/>
        <v>Knavesmire Ac 'B'</v>
      </c>
      <c r="D82" s="7" t="str">
        <f t="shared" si="26"/>
        <v>F55-64</v>
      </c>
      <c r="E82" s="7">
        <f>COUNTIF(D$3:D82,"="&amp;D82)</f>
        <v>6</v>
      </c>
      <c r="F82" s="6" t="str">
        <f t="shared" si="27"/>
        <v>Maureen Medlar</v>
      </c>
      <c r="G82" s="8">
        <f t="shared" si="28"/>
        <v>1.7696759259259259E-2</v>
      </c>
      <c r="H82" s="9">
        <f t="shared" si="29"/>
        <v>79</v>
      </c>
      <c r="I82" s="6" t="str">
        <f t="shared" si="30"/>
        <v>Liz Matthews</v>
      </c>
      <c r="J82" s="8">
        <f t="shared" si="35"/>
        <v>1.6643518518518516E-2</v>
      </c>
      <c r="K82" s="8">
        <f t="shared" si="31"/>
        <v>3.4340277777777775E-2</v>
      </c>
      <c r="L82" s="9">
        <f t="shared" si="32"/>
        <v>75</v>
      </c>
      <c r="M82" s="6" t="str">
        <f t="shared" si="33"/>
        <v>Su Adams</v>
      </c>
      <c r="N82" s="8">
        <f t="shared" si="36"/>
        <v>2.1967592592592587E-2</v>
      </c>
      <c r="O82" s="8">
        <f t="shared" si="34"/>
        <v>5.6307870370370362E-2</v>
      </c>
    </row>
    <row r="83" spans="1:15" x14ac:dyDescent="0.25">
      <c r="A83" s="5">
        <v>81</v>
      </c>
      <c r="B83" s="5">
        <f t="shared" si="37"/>
        <v>61</v>
      </c>
      <c r="C83" s="6" t="str">
        <f t="shared" si="25"/>
        <v>Kingston-Upon-Hull 'A'</v>
      </c>
      <c r="D83" s="7" t="str">
        <f t="shared" si="26"/>
        <v>F45-54</v>
      </c>
      <c r="E83" s="7">
        <f>COUNTIF(D$3:D83,"="&amp;D83)</f>
        <v>6</v>
      </c>
      <c r="F83" s="6" t="str">
        <f t="shared" si="27"/>
        <v>Lisa Webb</v>
      </c>
      <c r="G83" s="8">
        <f t="shared" si="28"/>
        <v>1.7511574074074075E-2</v>
      </c>
      <c r="H83" s="9">
        <f t="shared" si="29"/>
        <v>77</v>
      </c>
      <c r="I83" s="6" t="str">
        <f t="shared" si="30"/>
        <v>Kim Escritt</v>
      </c>
      <c r="J83" s="8">
        <f t="shared" si="35"/>
        <v>1.8576388888888885E-2</v>
      </c>
      <c r="K83" s="8">
        <f t="shared" si="31"/>
        <v>3.6087962962962961E-2</v>
      </c>
      <c r="L83" s="9">
        <f t="shared" si="32"/>
        <v>79</v>
      </c>
      <c r="M83" s="6" t="str">
        <f t="shared" si="33"/>
        <v>Jo Osborne</v>
      </c>
      <c r="N83" s="8">
        <f t="shared" si="36"/>
        <v>2.0717592592592586E-2</v>
      </c>
      <c r="O83" s="8">
        <f t="shared" si="34"/>
        <v>5.6805555555555547E-2</v>
      </c>
    </row>
    <row r="84" spans="1:15" x14ac:dyDescent="0.25">
      <c r="A84" s="5">
        <v>82</v>
      </c>
      <c r="B84" s="5">
        <f t="shared" si="37"/>
        <v>112</v>
      </c>
      <c r="C84" s="6" t="str">
        <f t="shared" si="25"/>
        <v>Baildon Runners 'B'</v>
      </c>
      <c r="D84" s="7" t="str">
        <f t="shared" si="26"/>
        <v>F55-64</v>
      </c>
      <c r="E84" s="7">
        <f>COUNTIF(D$3:D84,"="&amp;D84)</f>
        <v>7</v>
      </c>
      <c r="F84" s="6" t="str">
        <f t="shared" si="27"/>
        <v>Shelagh Hopkinson</v>
      </c>
      <c r="G84" s="8">
        <f t="shared" si="28"/>
        <v>1.832175925925926E-2</v>
      </c>
      <c r="H84" s="9">
        <f t="shared" si="29"/>
        <v>81</v>
      </c>
      <c r="I84" s="6" t="str">
        <f t="shared" si="30"/>
        <v>Jayne Noble</v>
      </c>
      <c r="J84" s="8">
        <f t="shared" si="35"/>
        <v>1.9479166666666665E-2</v>
      </c>
      <c r="K84" s="8">
        <f t="shared" si="31"/>
        <v>3.7800925925925925E-2</v>
      </c>
      <c r="L84" s="9">
        <f t="shared" si="32"/>
        <v>82</v>
      </c>
      <c r="M84" s="6" t="str">
        <f t="shared" si="33"/>
        <v>Linda Carey</v>
      </c>
      <c r="N84" s="8">
        <f t="shared" si="36"/>
        <v>2.0937500000000005E-2</v>
      </c>
      <c r="O84" s="8">
        <f t="shared" si="34"/>
        <v>5.873842592592593E-2</v>
      </c>
    </row>
    <row r="85" spans="1:15" x14ac:dyDescent="0.25">
      <c r="A85" s="5">
        <v>83</v>
      </c>
      <c r="B85" s="5">
        <f t="shared" si="37"/>
        <v>75</v>
      </c>
      <c r="C85" s="6" t="str">
        <f t="shared" si="25"/>
        <v>Roundhay Runners 'A'</v>
      </c>
      <c r="D85" s="7" t="str">
        <f t="shared" si="26"/>
        <v>F65+</v>
      </c>
      <c r="E85" s="7">
        <f>COUNTIF(D$3:D85,"="&amp;D85)</f>
        <v>2</v>
      </c>
      <c r="F85" s="6" t="str">
        <f t="shared" si="27"/>
        <v>Maureen Coffey</v>
      </c>
      <c r="G85" s="8">
        <f t="shared" si="28"/>
        <v>1.8912037037037036E-2</v>
      </c>
      <c r="H85" s="9">
        <f t="shared" si="29"/>
        <v>83</v>
      </c>
      <c r="I85" s="6" t="str">
        <f t="shared" si="30"/>
        <v>Anne Lewis</v>
      </c>
      <c r="J85" s="8">
        <f t="shared" si="35"/>
        <v>2.1284722222222222E-2</v>
      </c>
      <c r="K85" s="8">
        <f t="shared" si="31"/>
        <v>4.0196759259259258E-2</v>
      </c>
      <c r="L85" s="9">
        <f t="shared" si="32"/>
        <v>83</v>
      </c>
      <c r="M85" s="6" t="str">
        <f t="shared" si="33"/>
        <v>Penny Robinson</v>
      </c>
      <c r="N85" s="8">
        <f t="shared" si="36"/>
        <v>1.9374999999999996E-2</v>
      </c>
      <c r="O85" s="8">
        <f t="shared" si="34"/>
        <v>5.9571759259259255E-2</v>
      </c>
    </row>
    <row r="86" spans="1:15" x14ac:dyDescent="0.25">
      <c r="A86" s="5">
        <v>84</v>
      </c>
      <c r="B86" s="5">
        <f t="shared" si="37"/>
        <v>109</v>
      </c>
      <c r="C86" s="6" t="str">
        <f t="shared" si="25"/>
        <v>Baildon Runners 'B'</v>
      </c>
      <c r="D86" s="7" t="str">
        <f t="shared" si="26"/>
        <v>F35-44</v>
      </c>
      <c r="E86" s="7">
        <f>COUNTIF(D$3:D86,"="&amp;D86)</f>
        <v>12</v>
      </c>
      <c r="F86" s="6" t="str">
        <f t="shared" si="27"/>
        <v>Merane Todd</v>
      </c>
      <c r="G86" s="8">
        <f t="shared" si="28"/>
        <v>1.9837962962962963E-2</v>
      </c>
      <c r="H86" s="9">
        <f t="shared" si="29"/>
        <v>85</v>
      </c>
      <c r="I86" s="6" t="str">
        <f t="shared" si="30"/>
        <v>Liz Smith</v>
      </c>
      <c r="J86" s="8">
        <f t="shared" si="35"/>
        <v>2.0856481481481486E-2</v>
      </c>
      <c r="K86" s="8">
        <f t="shared" si="31"/>
        <v>4.069444444444445E-2</v>
      </c>
      <c r="L86" s="9">
        <f t="shared" si="32"/>
        <v>84</v>
      </c>
      <c r="M86" s="6" t="str">
        <f t="shared" si="33"/>
        <v>Denise Bailey</v>
      </c>
      <c r="N86" s="8">
        <f t="shared" si="36"/>
        <v>1.9224537037037026E-2</v>
      </c>
      <c r="O86" s="8">
        <f t="shared" si="34"/>
        <v>5.9918981481481476E-2</v>
      </c>
    </row>
    <row r="87" spans="1:15" x14ac:dyDescent="0.25">
      <c r="A87" s="5">
        <v>85</v>
      </c>
      <c r="B87" s="5">
        <f t="shared" si="37"/>
        <v>62</v>
      </c>
      <c r="C87" s="6" t="str">
        <f t="shared" si="25"/>
        <v>Kingston-Upon-Hull 'B'</v>
      </c>
      <c r="D87" s="7" t="str">
        <f t="shared" si="26"/>
        <v>F35-44</v>
      </c>
      <c r="E87" s="7">
        <f>COUNTIF(D$3:D87,"="&amp;D87)</f>
        <v>13</v>
      </c>
      <c r="F87" s="6" t="str">
        <f t="shared" si="27"/>
        <v>Amanda Palmer-Hunt</v>
      </c>
      <c r="G87" s="8">
        <f t="shared" si="28"/>
        <v>1.9224537037037037E-2</v>
      </c>
      <c r="H87" s="9">
        <f t="shared" si="29"/>
        <v>84</v>
      </c>
      <c r="I87" s="6" t="str">
        <f t="shared" si="30"/>
        <v>Amanda Barr</v>
      </c>
      <c r="J87" s="8">
        <f t="shared" si="35"/>
        <v>2.3553240740740739E-2</v>
      </c>
      <c r="K87" s="8">
        <f t="shared" si="31"/>
        <v>4.2777777777777776E-2</v>
      </c>
      <c r="L87" s="9">
        <f t="shared" si="32"/>
        <v>85</v>
      </c>
      <c r="M87" s="6" t="str">
        <f t="shared" si="33"/>
        <v>Kerry Blount</v>
      </c>
      <c r="N87" s="8">
        <f t="shared" si="36"/>
        <v>1.8136574074074069E-2</v>
      </c>
      <c r="O87" s="8">
        <f t="shared" si="34"/>
        <v>6.0914351851851845E-2</v>
      </c>
    </row>
    <row r="88" spans="1:15" x14ac:dyDescent="0.25">
      <c r="A88" s="12"/>
      <c r="B88" s="12"/>
      <c r="D88" s="12"/>
      <c r="G88" s="13"/>
      <c r="H88" s="13"/>
      <c r="J88" s="13"/>
      <c r="K88" s="13"/>
      <c r="L88" s="13"/>
      <c r="N88" s="13"/>
      <c r="O88" s="13"/>
    </row>
  </sheetData>
  <mergeCells count="1">
    <mergeCell ref="A1:O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7"/>
  <sheetViews>
    <sheetView topLeftCell="A52" workbookViewId="0">
      <selection activeCell="G12" sqref="G12"/>
    </sheetView>
  </sheetViews>
  <sheetFormatPr defaultRowHeight="15" x14ac:dyDescent="0.25"/>
  <cols>
    <col min="5" max="5" width="44.85546875" customWidth="1"/>
  </cols>
  <sheetData>
    <row r="1" spans="1:6" ht="28.5" x14ac:dyDescent="0.45">
      <c r="A1" s="1" t="s">
        <v>0</v>
      </c>
      <c r="B1" s="1"/>
      <c r="C1" s="1"/>
      <c r="D1" s="1"/>
      <c r="E1" s="1"/>
      <c r="F1" s="1"/>
    </row>
    <row r="2" spans="1:6" ht="30" x14ac:dyDescent="0.25">
      <c r="A2" s="2" t="s">
        <v>4</v>
      </c>
      <c r="B2" s="3" t="s">
        <v>5</v>
      </c>
      <c r="C2" s="2" t="s">
        <v>13</v>
      </c>
      <c r="D2" s="2" t="s">
        <v>2</v>
      </c>
      <c r="E2" s="3" t="s">
        <v>3</v>
      </c>
      <c r="F2" s="4" t="s">
        <v>12</v>
      </c>
    </row>
    <row r="3" spans="1:6" x14ac:dyDescent="0.25">
      <c r="A3" s="7" t="s">
        <v>14</v>
      </c>
      <c r="B3" s="7">
        <v>1</v>
      </c>
      <c r="C3" s="5">
        <v>12</v>
      </c>
      <c r="D3" s="5">
        <v>34</v>
      </c>
      <c r="E3" s="6" t="s">
        <v>15</v>
      </c>
      <c r="F3" s="8">
        <v>3.5879629629629629E-2</v>
      </c>
    </row>
    <row r="4" spans="1:6" x14ac:dyDescent="0.25">
      <c r="A4" s="7" t="s">
        <v>14</v>
      </c>
      <c r="B4" s="7">
        <v>2</v>
      </c>
      <c r="C4" s="5">
        <v>24</v>
      </c>
      <c r="D4" s="5">
        <v>14</v>
      </c>
      <c r="E4" s="6" t="s">
        <v>16</v>
      </c>
      <c r="F4" s="8">
        <v>3.7962962962962962E-2</v>
      </c>
    </row>
    <row r="5" spans="1:6" x14ac:dyDescent="0.25">
      <c r="A5" s="7" t="s">
        <v>14</v>
      </c>
      <c r="B5" s="7">
        <v>3</v>
      </c>
      <c r="C5" s="5">
        <v>34</v>
      </c>
      <c r="D5" s="5">
        <v>6</v>
      </c>
      <c r="E5" s="6" t="s">
        <v>17</v>
      </c>
      <c r="F5" s="8">
        <v>3.9641203703703699E-2</v>
      </c>
    </row>
    <row r="6" spans="1:6" x14ac:dyDescent="0.25">
      <c r="A6" s="7" t="s">
        <v>14</v>
      </c>
      <c r="B6" s="7">
        <v>4</v>
      </c>
      <c r="C6" s="5">
        <v>44</v>
      </c>
      <c r="D6" s="5">
        <v>76</v>
      </c>
      <c r="E6" s="6" t="s">
        <v>18</v>
      </c>
      <c r="F6" s="8">
        <v>4.1817129629629628E-2</v>
      </c>
    </row>
    <row r="7" spans="1:6" x14ac:dyDescent="0.25">
      <c r="A7" s="7" t="s">
        <v>14</v>
      </c>
      <c r="B7" s="7">
        <v>5</v>
      </c>
      <c r="C7" s="5">
        <v>48</v>
      </c>
      <c r="D7" s="5">
        <v>22</v>
      </c>
      <c r="E7" s="6" t="s">
        <v>19</v>
      </c>
      <c r="F7" s="8">
        <v>4.2986111111111107E-2</v>
      </c>
    </row>
    <row r="8" spans="1:6" x14ac:dyDescent="0.25">
      <c r="A8" s="7" t="s">
        <v>14</v>
      </c>
      <c r="B8" s="7">
        <v>6</v>
      </c>
      <c r="C8" s="5">
        <v>53</v>
      </c>
      <c r="D8" s="5">
        <v>40</v>
      </c>
      <c r="E8" s="6" t="s">
        <v>20</v>
      </c>
      <c r="F8" s="8">
        <v>4.3831018518518519E-2</v>
      </c>
    </row>
    <row r="9" spans="1:6" x14ac:dyDescent="0.25">
      <c r="A9" s="7" t="s">
        <v>14</v>
      </c>
      <c r="B9" s="7">
        <v>7</v>
      </c>
      <c r="C9" s="5">
        <v>55</v>
      </c>
      <c r="D9" s="5">
        <v>101</v>
      </c>
      <c r="E9" s="6" t="s">
        <v>21</v>
      </c>
      <c r="F9" s="8">
        <v>4.4236111111111108E-2</v>
      </c>
    </row>
    <row r="10" spans="1:6" x14ac:dyDescent="0.25">
      <c r="A10" s="7" t="s">
        <v>14</v>
      </c>
      <c r="B10" s="7">
        <v>8</v>
      </c>
      <c r="C10" s="5">
        <v>69</v>
      </c>
      <c r="D10" s="5">
        <v>73</v>
      </c>
      <c r="E10" s="6" t="s">
        <v>22</v>
      </c>
      <c r="F10" s="8">
        <v>4.7731481481481479E-2</v>
      </c>
    </row>
    <row r="11" spans="1:6" x14ac:dyDescent="0.25">
      <c r="A11" s="7" t="s">
        <v>14</v>
      </c>
      <c r="B11" s="7">
        <v>9</v>
      </c>
      <c r="C11" s="5">
        <v>73</v>
      </c>
      <c r="D11" s="5">
        <v>79</v>
      </c>
      <c r="E11" s="6" t="s">
        <v>23</v>
      </c>
      <c r="F11" s="8">
        <v>4.9363425925925922E-2</v>
      </c>
    </row>
    <row r="12" spans="1:6" x14ac:dyDescent="0.25">
      <c r="A12" s="7" t="s">
        <v>14</v>
      </c>
      <c r="B12" s="7">
        <v>10</v>
      </c>
      <c r="C12" s="5">
        <v>75</v>
      </c>
      <c r="D12" s="5">
        <v>60</v>
      </c>
      <c r="E12" s="6" t="s">
        <v>24</v>
      </c>
      <c r="F12" s="8">
        <v>4.9872685185185187E-2</v>
      </c>
    </row>
    <row r="13" spans="1:6" x14ac:dyDescent="0.25">
      <c r="A13" s="7" t="s">
        <v>14</v>
      </c>
      <c r="B13" s="7">
        <v>11</v>
      </c>
      <c r="C13" s="5">
        <v>78</v>
      </c>
      <c r="D13" s="5">
        <v>108</v>
      </c>
      <c r="E13" s="6" t="s">
        <v>25</v>
      </c>
      <c r="F13" s="8">
        <v>5.2418981481481476E-2</v>
      </c>
    </row>
    <row r="14" spans="1:6" x14ac:dyDescent="0.25">
      <c r="A14" s="7" t="s">
        <v>14</v>
      </c>
      <c r="B14" s="7">
        <v>12</v>
      </c>
      <c r="C14" s="5">
        <v>84</v>
      </c>
      <c r="D14" s="5">
        <v>109</v>
      </c>
      <c r="E14" s="6" t="s">
        <v>26</v>
      </c>
      <c r="F14" s="8">
        <v>5.9918981481481476E-2</v>
      </c>
    </row>
    <row r="15" spans="1:6" x14ac:dyDescent="0.25">
      <c r="A15" s="7" t="s">
        <v>14</v>
      </c>
      <c r="B15" s="7">
        <v>13</v>
      </c>
      <c r="C15" s="5">
        <v>85</v>
      </c>
      <c r="D15" s="5">
        <v>62</v>
      </c>
      <c r="E15" s="6" t="s">
        <v>27</v>
      </c>
      <c r="F15" s="8">
        <v>6.0914351851851845E-2</v>
      </c>
    </row>
    <row r="16" spans="1:6" x14ac:dyDescent="0.25">
      <c r="A16" s="7" t="s">
        <v>28</v>
      </c>
      <c r="B16" s="7">
        <v>1</v>
      </c>
      <c r="C16" s="5">
        <v>22</v>
      </c>
      <c r="D16" s="5">
        <v>46</v>
      </c>
      <c r="E16" s="6" t="s">
        <v>29</v>
      </c>
      <c r="F16" s="8">
        <v>3.7604166666666668E-2</v>
      </c>
    </row>
    <row r="17" spans="1:6" x14ac:dyDescent="0.25">
      <c r="A17" s="7" t="s">
        <v>28</v>
      </c>
      <c r="B17" s="7">
        <v>2</v>
      </c>
      <c r="C17" s="5">
        <v>45</v>
      </c>
      <c r="D17" s="5">
        <v>7</v>
      </c>
      <c r="E17" s="6" t="s">
        <v>17</v>
      </c>
      <c r="F17" s="8">
        <v>4.1828703703703701E-2</v>
      </c>
    </row>
    <row r="18" spans="1:6" x14ac:dyDescent="0.25">
      <c r="A18" s="7" t="s">
        <v>28</v>
      </c>
      <c r="B18" s="7">
        <v>3</v>
      </c>
      <c r="C18" s="5">
        <v>50</v>
      </c>
      <c r="D18" s="5">
        <v>23</v>
      </c>
      <c r="E18" s="6" t="s">
        <v>19</v>
      </c>
      <c r="F18" s="8">
        <v>4.3159722222222224E-2</v>
      </c>
    </row>
    <row r="19" spans="1:6" x14ac:dyDescent="0.25">
      <c r="A19" s="7" t="s">
        <v>28</v>
      </c>
      <c r="B19" s="7">
        <v>4</v>
      </c>
      <c r="C19" s="5">
        <v>63</v>
      </c>
      <c r="D19" s="5">
        <v>74</v>
      </c>
      <c r="E19" s="6" t="s">
        <v>22</v>
      </c>
      <c r="F19" s="8">
        <v>4.597222222222222E-2</v>
      </c>
    </row>
    <row r="20" spans="1:6" x14ac:dyDescent="0.25">
      <c r="A20" s="7" t="s">
        <v>28</v>
      </c>
      <c r="B20" s="7">
        <v>5</v>
      </c>
      <c r="C20" s="5">
        <v>76</v>
      </c>
      <c r="D20" s="5">
        <v>110</v>
      </c>
      <c r="E20" s="6" t="s">
        <v>25</v>
      </c>
      <c r="F20" s="8">
        <v>4.9930555555555554E-2</v>
      </c>
    </row>
    <row r="21" spans="1:6" x14ac:dyDescent="0.25">
      <c r="A21" s="7" t="s">
        <v>28</v>
      </c>
      <c r="B21" s="7">
        <v>6</v>
      </c>
      <c r="C21" s="5">
        <v>81</v>
      </c>
      <c r="D21" s="5">
        <v>61</v>
      </c>
      <c r="E21" s="6" t="s">
        <v>24</v>
      </c>
      <c r="F21" s="8">
        <v>5.6805555555555547E-2</v>
      </c>
    </row>
    <row r="22" spans="1:6" x14ac:dyDescent="0.25">
      <c r="A22" s="7" t="s">
        <v>30</v>
      </c>
      <c r="B22" s="7">
        <v>1</v>
      </c>
      <c r="C22" s="5">
        <v>42</v>
      </c>
      <c r="D22" s="5">
        <v>15</v>
      </c>
      <c r="E22" s="6" t="s">
        <v>16</v>
      </c>
      <c r="F22" s="8">
        <v>4.1412037037037039E-2</v>
      </c>
    </row>
    <row r="23" spans="1:6" x14ac:dyDescent="0.25">
      <c r="A23" s="7" t="s">
        <v>30</v>
      </c>
      <c r="B23" s="7">
        <v>2</v>
      </c>
      <c r="C23" s="5">
        <v>52</v>
      </c>
      <c r="D23" s="5">
        <v>47</v>
      </c>
      <c r="E23" s="6" t="s">
        <v>31</v>
      </c>
      <c r="F23" s="8">
        <v>4.3773148148148144E-2</v>
      </c>
    </row>
    <row r="24" spans="1:6" x14ac:dyDescent="0.25">
      <c r="A24" s="7" t="s">
        <v>30</v>
      </c>
      <c r="B24" s="7">
        <v>3</v>
      </c>
      <c r="C24" s="5">
        <v>58</v>
      </c>
      <c r="D24" s="5">
        <v>8</v>
      </c>
      <c r="E24" s="6" t="s">
        <v>17</v>
      </c>
      <c r="F24" s="8">
        <v>4.4594907407407403E-2</v>
      </c>
    </row>
    <row r="25" spans="1:6" x14ac:dyDescent="0.25">
      <c r="A25" s="7" t="s">
        <v>30</v>
      </c>
      <c r="B25" s="7">
        <v>4</v>
      </c>
      <c r="C25" s="5">
        <v>60</v>
      </c>
      <c r="D25" s="5">
        <v>41</v>
      </c>
      <c r="E25" s="6" t="s">
        <v>20</v>
      </c>
      <c r="F25" s="8">
        <v>4.5011574074074072E-2</v>
      </c>
    </row>
    <row r="26" spans="1:6" x14ac:dyDescent="0.25">
      <c r="A26" s="7" t="s">
        <v>30</v>
      </c>
      <c r="B26" s="7">
        <v>5</v>
      </c>
      <c r="C26" s="5">
        <v>67</v>
      </c>
      <c r="D26" s="5">
        <v>111</v>
      </c>
      <c r="E26" s="6" t="s">
        <v>25</v>
      </c>
      <c r="F26" s="8">
        <v>4.7037037037037037E-2</v>
      </c>
    </row>
    <row r="27" spans="1:6" x14ac:dyDescent="0.25">
      <c r="A27" s="7" t="s">
        <v>30</v>
      </c>
      <c r="B27" s="7">
        <v>6</v>
      </c>
      <c r="C27" s="5">
        <v>80</v>
      </c>
      <c r="D27" s="5">
        <v>42</v>
      </c>
      <c r="E27" s="6" t="s">
        <v>32</v>
      </c>
      <c r="F27" s="8">
        <v>5.6307870370370362E-2</v>
      </c>
    </row>
    <row r="28" spans="1:6" x14ac:dyDescent="0.25">
      <c r="A28" s="7" t="s">
        <v>30</v>
      </c>
      <c r="B28" s="7">
        <v>7</v>
      </c>
      <c r="C28" s="5">
        <v>82</v>
      </c>
      <c r="D28" s="5">
        <v>112</v>
      </c>
      <c r="E28" s="6" t="s">
        <v>26</v>
      </c>
      <c r="F28" s="8">
        <v>5.873842592592593E-2</v>
      </c>
    </row>
    <row r="29" spans="1:6" x14ac:dyDescent="0.25">
      <c r="A29" s="7" t="s">
        <v>33</v>
      </c>
      <c r="B29" s="7">
        <v>1</v>
      </c>
      <c r="C29" s="5">
        <v>71</v>
      </c>
      <c r="D29" s="5">
        <v>16</v>
      </c>
      <c r="E29" s="6" t="s">
        <v>34</v>
      </c>
      <c r="F29" s="8">
        <v>4.9120370370370363E-2</v>
      </c>
    </row>
    <row r="30" spans="1:6" x14ac:dyDescent="0.25">
      <c r="A30" s="7" t="s">
        <v>33</v>
      </c>
      <c r="B30" s="7">
        <v>2</v>
      </c>
      <c r="C30" s="5">
        <v>83</v>
      </c>
      <c r="D30" s="5">
        <v>75</v>
      </c>
      <c r="E30" s="6" t="s">
        <v>22</v>
      </c>
      <c r="F30" s="8">
        <v>5.9571759259259255E-2</v>
      </c>
    </row>
    <row r="31" spans="1:6" x14ac:dyDescent="0.25">
      <c r="A31" s="7" t="s">
        <v>35</v>
      </c>
      <c r="B31" s="7">
        <v>1</v>
      </c>
      <c r="C31" s="5">
        <v>1</v>
      </c>
      <c r="D31" s="5">
        <v>24</v>
      </c>
      <c r="E31" s="6" t="s">
        <v>36</v>
      </c>
      <c r="F31" s="8">
        <v>3.1967592592592596E-2</v>
      </c>
    </row>
    <row r="32" spans="1:6" x14ac:dyDescent="0.25">
      <c r="A32" s="7" t="s">
        <v>35</v>
      </c>
      <c r="B32" s="7">
        <v>2</v>
      </c>
      <c r="C32" s="5">
        <v>5</v>
      </c>
      <c r="D32" s="5">
        <v>63</v>
      </c>
      <c r="E32" s="6" t="s">
        <v>25</v>
      </c>
      <c r="F32" s="8">
        <v>3.4155092592592591E-2</v>
      </c>
    </row>
    <row r="33" spans="1:6" x14ac:dyDescent="0.25">
      <c r="A33" s="7" t="s">
        <v>35</v>
      </c>
      <c r="B33" s="7">
        <v>3</v>
      </c>
      <c r="C33" s="5">
        <v>6</v>
      </c>
      <c r="D33" s="5">
        <v>9</v>
      </c>
      <c r="E33" s="6" t="s">
        <v>16</v>
      </c>
      <c r="F33" s="8">
        <v>3.4409722222222217E-2</v>
      </c>
    </row>
    <row r="34" spans="1:6" x14ac:dyDescent="0.25">
      <c r="A34" s="7" t="s">
        <v>35</v>
      </c>
      <c r="B34" s="7">
        <v>4</v>
      </c>
      <c r="C34" s="5">
        <v>17</v>
      </c>
      <c r="D34" s="5">
        <v>10</v>
      </c>
      <c r="E34" s="6" t="s">
        <v>34</v>
      </c>
      <c r="F34" s="8">
        <v>3.6828703703703704E-2</v>
      </c>
    </row>
    <row r="35" spans="1:6" x14ac:dyDescent="0.25">
      <c r="A35" s="7" t="s">
        <v>35</v>
      </c>
      <c r="B35" s="7">
        <v>5</v>
      </c>
      <c r="C35" s="5">
        <v>20</v>
      </c>
      <c r="D35" s="5">
        <v>64</v>
      </c>
      <c r="E35" s="6" t="s">
        <v>26</v>
      </c>
      <c r="F35" s="8">
        <v>3.726851851851852E-2</v>
      </c>
    </row>
    <row r="36" spans="1:6" x14ac:dyDescent="0.25">
      <c r="A36" s="7" t="s">
        <v>35</v>
      </c>
      <c r="B36" s="7">
        <v>6</v>
      </c>
      <c r="C36" s="5">
        <v>23</v>
      </c>
      <c r="D36" s="5">
        <v>36</v>
      </c>
      <c r="E36" s="6" t="s">
        <v>20</v>
      </c>
      <c r="F36" s="8">
        <v>3.7824074074074072E-2</v>
      </c>
    </row>
    <row r="37" spans="1:6" x14ac:dyDescent="0.25">
      <c r="A37" s="7" t="s">
        <v>35</v>
      </c>
      <c r="B37" s="7">
        <v>7</v>
      </c>
      <c r="C37" s="5">
        <v>30</v>
      </c>
      <c r="D37" s="5">
        <v>65</v>
      </c>
      <c r="E37" s="6" t="s">
        <v>37</v>
      </c>
      <c r="F37" s="8">
        <v>3.8877314814814809E-2</v>
      </c>
    </row>
    <row r="38" spans="1:6" x14ac:dyDescent="0.25">
      <c r="A38" s="7" t="s">
        <v>35</v>
      </c>
      <c r="B38" s="7">
        <v>8</v>
      </c>
      <c r="C38" s="5">
        <v>47</v>
      </c>
      <c r="D38" s="5">
        <v>56</v>
      </c>
      <c r="E38" s="6" t="s">
        <v>24</v>
      </c>
      <c r="F38" s="8">
        <v>4.2094907407407407E-2</v>
      </c>
    </row>
    <row r="39" spans="1:6" x14ac:dyDescent="0.25">
      <c r="A39" s="7" t="s">
        <v>38</v>
      </c>
      <c r="B39" s="7">
        <v>1</v>
      </c>
      <c r="C39" s="5">
        <v>2</v>
      </c>
      <c r="D39" s="5">
        <v>53</v>
      </c>
      <c r="E39" s="6" t="s">
        <v>39</v>
      </c>
      <c r="F39" s="8">
        <v>3.3032407407407406E-2</v>
      </c>
    </row>
    <row r="40" spans="1:6" x14ac:dyDescent="0.25">
      <c r="A40" s="7" t="s">
        <v>38</v>
      </c>
      <c r="B40" s="7">
        <v>2</v>
      </c>
      <c r="C40" s="5">
        <v>3</v>
      </c>
      <c r="D40" s="5">
        <v>25</v>
      </c>
      <c r="E40" s="6" t="s">
        <v>36</v>
      </c>
      <c r="F40" s="8">
        <v>3.3148148148148149E-2</v>
      </c>
    </row>
    <row r="41" spans="1:6" x14ac:dyDescent="0.25">
      <c r="A41" s="7" t="s">
        <v>38</v>
      </c>
      <c r="B41" s="7">
        <v>3</v>
      </c>
      <c r="C41" s="5">
        <v>4</v>
      </c>
      <c r="D41" s="5">
        <v>37</v>
      </c>
      <c r="E41" s="6" t="s">
        <v>20</v>
      </c>
      <c r="F41" s="8">
        <v>3.3391203703703701E-2</v>
      </c>
    </row>
    <row r="42" spans="1:6" x14ac:dyDescent="0.25">
      <c r="A42" s="7" t="s">
        <v>38</v>
      </c>
      <c r="B42" s="7">
        <v>4</v>
      </c>
      <c r="C42" s="5">
        <v>7</v>
      </c>
      <c r="D42" s="5">
        <v>106</v>
      </c>
      <c r="E42" s="6" t="s">
        <v>40</v>
      </c>
      <c r="F42" s="8">
        <v>3.4502314814814812E-2</v>
      </c>
    </row>
    <row r="43" spans="1:6" x14ac:dyDescent="0.25">
      <c r="A43" s="7" t="s">
        <v>38</v>
      </c>
      <c r="B43" s="7">
        <v>5</v>
      </c>
      <c r="C43" s="5">
        <v>8</v>
      </c>
      <c r="D43" s="5">
        <v>54</v>
      </c>
      <c r="E43" s="6" t="s">
        <v>41</v>
      </c>
      <c r="F43" s="8">
        <v>3.4525462962962959E-2</v>
      </c>
    </row>
    <row r="44" spans="1:6" x14ac:dyDescent="0.25">
      <c r="A44" s="7" t="s">
        <v>38</v>
      </c>
      <c r="B44" s="7">
        <v>6</v>
      </c>
      <c r="C44" s="5">
        <v>11</v>
      </c>
      <c r="D44" s="5">
        <v>31</v>
      </c>
      <c r="E44" s="6" t="s">
        <v>15</v>
      </c>
      <c r="F44" s="8">
        <v>3.5381944444444445E-2</v>
      </c>
    </row>
    <row r="45" spans="1:6" x14ac:dyDescent="0.25">
      <c r="A45" s="7" t="s">
        <v>38</v>
      </c>
      <c r="B45" s="7">
        <v>7</v>
      </c>
      <c r="C45" s="5">
        <v>13</v>
      </c>
      <c r="D45" s="5">
        <v>11</v>
      </c>
      <c r="E45" s="6" t="s">
        <v>16</v>
      </c>
      <c r="F45" s="8">
        <v>3.6134259259259262E-2</v>
      </c>
    </row>
    <row r="46" spans="1:6" x14ac:dyDescent="0.25">
      <c r="A46" s="7" t="s">
        <v>38</v>
      </c>
      <c r="B46" s="7">
        <v>8</v>
      </c>
      <c r="C46" s="5">
        <v>15</v>
      </c>
      <c r="D46" s="5">
        <v>80</v>
      </c>
      <c r="E46" s="6" t="s">
        <v>18</v>
      </c>
      <c r="F46" s="8">
        <v>3.6585648148148152E-2</v>
      </c>
    </row>
    <row r="47" spans="1:6" x14ac:dyDescent="0.25">
      <c r="A47" s="7" t="s">
        <v>38</v>
      </c>
      <c r="B47" s="7">
        <v>9</v>
      </c>
      <c r="C47" s="5">
        <v>16</v>
      </c>
      <c r="D47" s="5">
        <v>57</v>
      </c>
      <c r="E47" s="6" t="s">
        <v>24</v>
      </c>
      <c r="F47" s="8">
        <v>3.681712962962963E-2</v>
      </c>
    </row>
    <row r="48" spans="1:6" x14ac:dyDescent="0.25">
      <c r="A48" s="7" t="s">
        <v>38</v>
      </c>
      <c r="B48" s="7">
        <v>10</v>
      </c>
      <c r="C48" s="5">
        <v>19</v>
      </c>
      <c r="D48" s="5">
        <v>146</v>
      </c>
      <c r="E48" s="6" t="s">
        <v>31</v>
      </c>
      <c r="F48" s="8">
        <v>3.7175925925925925E-2</v>
      </c>
    </row>
    <row r="49" spans="1:6" x14ac:dyDescent="0.25">
      <c r="A49" s="7" t="s">
        <v>38</v>
      </c>
      <c r="B49" s="7">
        <v>11</v>
      </c>
      <c r="C49" s="5">
        <v>28</v>
      </c>
      <c r="D49" s="5">
        <v>66</v>
      </c>
      <c r="E49" s="6" t="s">
        <v>25</v>
      </c>
      <c r="F49" s="8">
        <v>3.8356481481481478E-2</v>
      </c>
    </row>
    <row r="50" spans="1:6" x14ac:dyDescent="0.25">
      <c r="A50" s="7" t="s">
        <v>38</v>
      </c>
      <c r="B50" s="7">
        <v>12</v>
      </c>
      <c r="C50" s="5">
        <v>31</v>
      </c>
      <c r="D50" s="5">
        <v>18</v>
      </c>
      <c r="E50" s="6" t="s">
        <v>19</v>
      </c>
      <c r="F50" s="8">
        <v>3.951388888888889E-2</v>
      </c>
    </row>
    <row r="51" spans="1:6" x14ac:dyDescent="0.25">
      <c r="A51" s="7" t="s">
        <v>38</v>
      </c>
      <c r="B51" s="7">
        <v>13</v>
      </c>
      <c r="C51" s="5">
        <v>32</v>
      </c>
      <c r="D51" s="5">
        <v>48</v>
      </c>
      <c r="E51" s="6" t="s">
        <v>42</v>
      </c>
      <c r="F51" s="8">
        <v>3.9618055555555552E-2</v>
      </c>
    </row>
    <row r="52" spans="1:6" x14ac:dyDescent="0.25">
      <c r="A52" s="7" t="s">
        <v>38</v>
      </c>
      <c r="B52" s="7">
        <v>14</v>
      </c>
      <c r="C52" s="5">
        <v>37</v>
      </c>
      <c r="D52" s="5">
        <v>107</v>
      </c>
      <c r="E52" s="6" t="s">
        <v>43</v>
      </c>
      <c r="F52" s="8">
        <v>4.0243055555555553E-2</v>
      </c>
    </row>
    <row r="53" spans="1:6" x14ac:dyDescent="0.25">
      <c r="A53" s="7" t="s">
        <v>44</v>
      </c>
      <c r="B53" s="7">
        <v>1</v>
      </c>
      <c r="C53" s="5">
        <v>9</v>
      </c>
      <c r="D53" s="5">
        <v>104</v>
      </c>
      <c r="E53" s="6" t="s">
        <v>40</v>
      </c>
      <c r="F53" s="8">
        <v>3.4722222222222224E-2</v>
      </c>
    </row>
    <row r="54" spans="1:6" x14ac:dyDescent="0.25">
      <c r="A54" s="7" t="s">
        <v>44</v>
      </c>
      <c r="B54" s="7">
        <v>2</v>
      </c>
      <c r="C54" s="5">
        <v>10</v>
      </c>
      <c r="D54" s="5">
        <v>19</v>
      </c>
      <c r="E54" s="6" t="s">
        <v>19</v>
      </c>
      <c r="F54" s="8">
        <v>3.5104166666666665E-2</v>
      </c>
    </row>
    <row r="55" spans="1:6" x14ac:dyDescent="0.25">
      <c r="A55" s="7" t="s">
        <v>44</v>
      </c>
      <c r="B55" s="7">
        <v>3</v>
      </c>
      <c r="C55" s="5">
        <v>14</v>
      </c>
      <c r="D55" s="5">
        <v>1</v>
      </c>
      <c r="E55" s="6" t="s">
        <v>17</v>
      </c>
      <c r="F55" s="8">
        <v>3.6273148148148152E-2</v>
      </c>
    </row>
    <row r="56" spans="1:6" x14ac:dyDescent="0.25">
      <c r="A56" s="7" t="s">
        <v>44</v>
      </c>
      <c r="B56" s="7">
        <v>4</v>
      </c>
      <c r="C56" s="5">
        <v>18</v>
      </c>
      <c r="D56" s="5">
        <v>113</v>
      </c>
      <c r="E56" s="6" t="s">
        <v>45</v>
      </c>
      <c r="F56" s="8">
        <v>3.6944444444444446E-2</v>
      </c>
    </row>
    <row r="57" spans="1:6" x14ac:dyDescent="0.25">
      <c r="A57" s="7" t="s">
        <v>44</v>
      </c>
      <c r="B57" s="7">
        <v>5</v>
      </c>
      <c r="C57" s="5">
        <v>21</v>
      </c>
      <c r="D57" s="5">
        <v>83</v>
      </c>
      <c r="E57" s="6" t="s">
        <v>46</v>
      </c>
      <c r="F57" s="8">
        <v>3.7557870370370366E-2</v>
      </c>
    </row>
    <row r="58" spans="1:6" x14ac:dyDescent="0.25">
      <c r="A58" s="7" t="s">
        <v>44</v>
      </c>
      <c r="B58" s="7">
        <v>6</v>
      </c>
      <c r="C58" s="5">
        <v>25</v>
      </c>
      <c r="D58" s="5">
        <v>49</v>
      </c>
      <c r="E58" s="6" t="s">
        <v>42</v>
      </c>
      <c r="F58" s="8">
        <v>3.8148148148148146E-2</v>
      </c>
    </row>
    <row r="59" spans="1:6" x14ac:dyDescent="0.25">
      <c r="A59" s="7" t="s">
        <v>44</v>
      </c>
      <c r="B59" s="7">
        <v>7</v>
      </c>
      <c r="C59" s="5">
        <v>26</v>
      </c>
      <c r="D59" s="5">
        <v>12</v>
      </c>
      <c r="E59" s="6" t="s">
        <v>16</v>
      </c>
      <c r="F59" s="8">
        <v>3.8240740740740735E-2</v>
      </c>
    </row>
    <row r="60" spans="1:6" x14ac:dyDescent="0.25">
      <c r="A60" s="7" t="s">
        <v>44</v>
      </c>
      <c r="B60" s="7">
        <v>8</v>
      </c>
      <c r="C60" s="5">
        <v>29</v>
      </c>
      <c r="D60" s="5">
        <v>32</v>
      </c>
      <c r="E60" s="6" t="s">
        <v>15</v>
      </c>
      <c r="F60" s="8">
        <v>3.8680555555555551E-2</v>
      </c>
    </row>
    <row r="61" spans="1:6" x14ac:dyDescent="0.25">
      <c r="A61" s="7" t="s">
        <v>44</v>
      </c>
      <c r="B61" s="7">
        <v>9</v>
      </c>
      <c r="C61" s="5">
        <v>38</v>
      </c>
      <c r="D61" s="5">
        <v>50</v>
      </c>
      <c r="E61" s="6" t="s">
        <v>47</v>
      </c>
      <c r="F61" s="8">
        <v>4.0763888888888891E-2</v>
      </c>
    </row>
    <row r="62" spans="1:6" x14ac:dyDescent="0.25">
      <c r="A62" s="7" t="s">
        <v>44</v>
      </c>
      <c r="B62" s="7">
        <v>10</v>
      </c>
      <c r="C62" s="5">
        <v>39</v>
      </c>
      <c r="D62" s="5">
        <v>38</v>
      </c>
      <c r="E62" s="6" t="s">
        <v>20</v>
      </c>
      <c r="F62" s="8">
        <v>4.0902777777777781E-2</v>
      </c>
    </row>
    <row r="63" spans="1:6" x14ac:dyDescent="0.25">
      <c r="A63" s="7" t="s">
        <v>44</v>
      </c>
      <c r="B63" s="7">
        <v>11</v>
      </c>
      <c r="C63" s="5">
        <v>40</v>
      </c>
      <c r="D63" s="5">
        <v>81</v>
      </c>
      <c r="E63" s="6" t="s">
        <v>18</v>
      </c>
      <c r="F63" s="8">
        <v>4.1226851851851855E-2</v>
      </c>
    </row>
    <row r="64" spans="1:6" x14ac:dyDescent="0.25">
      <c r="A64" s="7" t="s">
        <v>44</v>
      </c>
      <c r="B64" s="7">
        <v>12</v>
      </c>
      <c r="C64" s="5">
        <v>43</v>
      </c>
      <c r="D64" s="5">
        <v>27</v>
      </c>
      <c r="E64" s="6" t="s">
        <v>48</v>
      </c>
      <c r="F64" s="8">
        <v>4.1701388888888885E-2</v>
      </c>
    </row>
    <row r="65" spans="1:6" x14ac:dyDescent="0.25">
      <c r="A65" s="7" t="s">
        <v>44</v>
      </c>
      <c r="B65" s="7">
        <v>13</v>
      </c>
      <c r="C65" s="5">
        <v>57</v>
      </c>
      <c r="D65" s="5">
        <v>58</v>
      </c>
      <c r="E65" s="6" t="s">
        <v>24</v>
      </c>
      <c r="F65" s="8">
        <v>4.4386574074074071E-2</v>
      </c>
    </row>
    <row r="66" spans="1:6" x14ac:dyDescent="0.25">
      <c r="A66" s="7" t="s">
        <v>44</v>
      </c>
      <c r="B66" s="7">
        <v>14</v>
      </c>
      <c r="C66" s="5">
        <v>59</v>
      </c>
      <c r="D66" s="5">
        <v>51</v>
      </c>
      <c r="E66" s="6" t="s">
        <v>49</v>
      </c>
      <c r="F66" s="8">
        <v>4.4768518518518513E-2</v>
      </c>
    </row>
    <row r="67" spans="1:6" x14ac:dyDescent="0.25">
      <c r="A67" s="7" t="s">
        <v>44</v>
      </c>
      <c r="B67" s="7">
        <v>15</v>
      </c>
      <c r="C67" s="5">
        <v>61</v>
      </c>
      <c r="D67" s="5">
        <v>67</v>
      </c>
      <c r="E67" s="6" t="s">
        <v>25</v>
      </c>
      <c r="F67" s="8">
        <v>4.5671296296296293E-2</v>
      </c>
    </row>
    <row r="68" spans="1:6" x14ac:dyDescent="0.25">
      <c r="A68" s="7" t="s">
        <v>44</v>
      </c>
      <c r="B68" s="7">
        <v>16</v>
      </c>
      <c r="C68" s="5">
        <v>62</v>
      </c>
      <c r="D68" s="5">
        <v>105</v>
      </c>
      <c r="E68" s="6" t="s">
        <v>43</v>
      </c>
      <c r="F68" s="8">
        <v>4.5671296296296293E-2</v>
      </c>
    </row>
    <row r="69" spans="1:6" x14ac:dyDescent="0.25">
      <c r="A69" s="7" t="s">
        <v>44</v>
      </c>
      <c r="B69" s="7">
        <v>17</v>
      </c>
      <c r="C69" s="5">
        <v>65</v>
      </c>
      <c r="D69" s="5">
        <v>39</v>
      </c>
      <c r="E69" s="6" t="s">
        <v>32</v>
      </c>
      <c r="F69" s="8">
        <v>4.6435185185185184E-2</v>
      </c>
    </row>
    <row r="70" spans="1:6" x14ac:dyDescent="0.25">
      <c r="A70" s="7" t="s">
        <v>50</v>
      </c>
      <c r="B70" s="7">
        <v>1</v>
      </c>
      <c r="C70" s="5">
        <v>27</v>
      </c>
      <c r="D70" s="5">
        <v>103</v>
      </c>
      <c r="E70" s="6" t="s">
        <v>51</v>
      </c>
      <c r="F70" s="8">
        <v>3.8287037037037036E-2</v>
      </c>
    </row>
    <row r="71" spans="1:6" x14ac:dyDescent="0.25">
      <c r="A71" s="7" t="s">
        <v>50</v>
      </c>
      <c r="B71" s="7">
        <v>2</v>
      </c>
      <c r="C71" s="5">
        <v>33</v>
      </c>
      <c r="D71" s="5">
        <v>28</v>
      </c>
      <c r="E71" s="6" t="s">
        <v>48</v>
      </c>
      <c r="F71" s="8">
        <v>3.9629629629629626E-2</v>
      </c>
    </row>
    <row r="72" spans="1:6" x14ac:dyDescent="0.25">
      <c r="A72" s="7" t="s">
        <v>50</v>
      </c>
      <c r="B72" s="7">
        <v>3</v>
      </c>
      <c r="C72" s="5">
        <v>35</v>
      </c>
      <c r="D72" s="5">
        <v>20</v>
      </c>
      <c r="E72" s="6" t="s">
        <v>19</v>
      </c>
      <c r="F72" s="8">
        <v>3.9687500000000001E-2</v>
      </c>
    </row>
    <row r="73" spans="1:6" x14ac:dyDescent="0.25">
      <c r="A73" s="7" t="s">
        <v>50</v>
      </c>
      <c r="B73" s="7">
        <v>4</v>
      </c>
      <c r="C73" s="5">
        <v>36</v>
      </c>
      <c r="D73" s="5">
        <v>102</v>
      </c>
      <c r="E73" s="6" t="s">
        <v>20</v>
      </c>
      <c r="F73" s="8">
        <v>3.9722222222222221E-2</v>
      </c>
    </row>
    <row r="74" spans="1:6" x14ac:dyDescent="0.25">
      <c r="A74" s="7" t="s">
        <v>50</v>
      </c>
      <c r="B74" s="7">
        <v>5</v>
      </c>
      <c r="C74" s="5">
        <v>41</v>
      </c>
      <c r="D74" s="5">
        <v>2</v>
      </c>
      <c r="E74" s="6" t="s">
        <v>17</v>
      </c>
      <c r="F74" s="8">
        <v>4.1377314814814818E-2</v>
      </c>
    </row>
    <row r="75" spans="1:6" x14ac:dyDescent="0.25">
      <c r="A75" s="7" t="s">
        <v>50</v>
      </c>
      <c r="B75" s="7">
        <v>6</v>
      </c>
      <c r="C75" s="5">
        <v>46</v>
      </c>
      <c r="D75" s="5">
        <v>82</v>
      </c>
      <c r="E75" s="6" t="s">
        <v>18</v>
      </c>
      <c r="F75" s="8">
        <v>4.1967592592592591E-2</v>
      </c>
    </row>
    <row r="76" spans="1:6" x14ac:dyDescent="0.25">
      <c r="A76" s="7" t="s">
        <v>50</v>
      </c>
      <c r="B76" s="7">
        <v>7</v>
      </c>
      <c r="C76" s="5">
        <v>49</v>
      </c>
      <c r="D76" s="5">
        <v>44</v>
      </c>
      <c r="E76" s="6" t="s">
        <v>29</v>
      </c>
      <c r="F76" s="8">
        <v>4.3043981481481475E-2</v>
      </c>
    </row>
    <row r="77" spans="1:6" x14ac:dyDescent="0.25">
      <c r="A77" s="7" t="s">
        <v>50</v>
      </c>
      <c r="B77" s="7">
        <v>8</v>
      </c>
      <c r="C77" s="5">
        <v>54</v>
      </c>
      <c r="D77" s="5">
        <v>3</v>
      </c>
      <c r="E77" s="6" t="s">
        <v>52</v>
      </c>
      <c r="F77" s="8">
        <v>4.3969907407407402E-2</v>
      </c>
    </row>
    <row r="78" spans="1:6" x14ac:dyDescent="0.25">
      <c r="A78" s="7" t="s">
        <v>50</v>
      </c>
      <c r="B78" s="7">
        <v>9</v>
      </c>
      <c r="C78" s="5">
        <v>56</v>
      </c>
      <c r="D78" s="5">
        <v>13</v>
      </c>
      <c r="E78" s="6" t="s">
        <v>16</v>
      </c>
      <c r="F78" s="8">
        <v>4.4282407407407402E-2</v>
      </c>
    </row>
    <row r="79" spans="1:6" x14ac:dyDescent="0.25">
      <c r="A79" s="7" t="s">
        <v>50</v>
      </c>
      <c r="B79" s="7">
        <v>10</v>
      </c>
      <c r="C79" s="5">
        <v>64</v>
      </c>
      <c r="D79" s="5">
        <v>4</v>
      </c>
      <c r="E79" s="6" t="s">
        <v>53</v>
      </c>
      <c r="F79" s="8">
        <v>4.628472222222222E-2</v>
      </c>
    </row>
    <row r="80" spans="1:6" x14ac:dyDescent="0.25">
      <c r="A80" s="7" t="s">
        <v>50</v>
      </c>
      <c r="B80" s="7">
        <v>11</v>
      </c>
      <c r="C80" s="5">
        <v>70</v>
      </c>
      <c r="D80" s="5">
        <v>52</v>
      </c>
      <c r="E80" s="6" t="s">
        <v>42</v>
      </c>
      <c r="F80" s="8">
        <v>4.8877314814814811E-2</v>
      </c>
    </row>
    <row r="81" spans="1:6" x14ac:dyDescent="0.25">
      <c r="A81" s="7" t="s">
        <v>50</v>
      </c>
      <c r="B81" s="7">
        <v>12</v>
      </c>
      <c r="C81" s="5">
        <v>72</v>
      </c>
      <c r="D81" s="5">
        <v>59</v>
      </c>
      <c r="E81" s="6" t="s">
        <v>24</v>
      </c>
      <c r="F81" s="8">
        <v>4.9247685185185179E-2</v>
      </c>
    </row>
    <row r="82" spans="1:6" x14ac:dyDescent="0.25">
      <c r="A82" s="7" t="s">
        <v>54</v>
      </c>
      <c r="B82" s="7">
        <v>1</v>
      </c>
      <c r="C82" s="5">
        <v>66</v>
      </c>
      <c r="D82" s="5">
        <v>21</v>
      </c>
      <c r="E82" s="6" t="s">
        <v>19</v>
      </c>
      <c r="F82" s="8">
        <v>4.6851851851851853E-2</v>
      </c>
    </row>
    <row r="83" spans="1:6" x14ac:dyDescent="0.25">
      <c r="A83" s="7" t="s">
        <v>54</v>
      </c>
      <c r="B83" s="7">
        <v>2</v>
      </c>
      <c r="C83" s="5">
        <v>68</v>
      </c>
      <c r="D83" s="5">
        <v>45</v>
      </c>
      <c r="E83" s="6" t="s">
        <v>29</v>
      </c>
      <c r="F83" s="8">
        <v>4.7407407407407405E-2</v>
      </c>
    </row>
    <row r="84" spans="1:6" x14ac:dyDescent="0.25">
      <c r="A84" s="7" t="s">
        <v>54</v>
      </c>
      <c r="B84" s="7">
        <v>3</v>
      </c>
      <c r="C84" s="5">
        <v>74</v>
      </c>
      <c r="D84" s="5">
        <v>17</v>
      </c>
      <c r="E84" s="6" t="s">
        <v>51</v>
      </c>
      <c r="F84" s="8">
        <v>4.9768518518518517E-2</v>
      </c>
    </row>
    <row r="85" spans="1:6" x14ac:dyDescent="0.25">
      <c r="A85" s="7" t="s">
        <v>54</v>
      </c>
      <c r="B85" s="7">
        <v>4</v>
      </c>
      <c r="C85" s="5">
        <v>77</v>
      </c>
      <c r="D85" s="5">
        <v>5</v>
      </c>
      <c r="E85" s="6" t="s">
        <v>17</v>
      </c>
      <c r="F85" s="8">
        <v>5.2060185185185182E-2</v>
      </c>
    </row>
    <row r="86" spans="1:6" x14ac:dyDescent="0.25">
      <c r="A86" s="7" t="s">
        <v>54</v>
      </c>
      <c r="B86" s="7">
        <v>5</v>
      </c>
      <c r="C86" s="5">
        <v>79</v>
      </c>
      <c r="D86" s="5">
        <v>78</v>
      </c>
      <c r="E86" s="6" t="s">
        <v>18</v>
      </c>
      <c r="F86" s="8">
        <v>5.5219907407407405E-2</v>
      </c>
    </row>
    <row r="87" spans="1:6" x14ac:dyDescent="0.25">
      <c r="A87" s="7" t="s">
        <v>55</v>
      </c>
      <c r="B87" s="7">
        <v>1</v>
      </c>
      <c r="C87" s="5">
        <v>51</v>
      </c>
      <c r="D87" s="5">
        <v>35</v>
      </c>
      <c r="E87" s="6" t="s">
        <v>56</v>
      </c>
      <c r="F87" s="8">
        <v>4.3506944444444445E-2</v>
      </c>
    </row>
  </sheetData>
  <mergeCells count="1">
    <mergeCell ref="A1:F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RESULTS</vt:lpstr>
      <vt:lpstr>Category Results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dc:creator>
  <cp:lastModifiedBy>Rob</cp:lastModifiedBy>
  <dcterms:created xsi:type="dcterms:W3CDTF">2019-09-28T20:56:53Z</dcterms:created>
  <dcterms:modified xsi:type="dcterms:W3CDTF">2019-09-28T21:05:26Z</dcterms:modified>
</cp:coreProperties>
</file>